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Mayo 2024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Mayo 2024'!$A$1:$P$133</definedName>
    <definedName name="_xlnm.Database">Table1[#All]</definedName>
    <definedName name="_xlnm.Print_Titles" localSheetId="0">'Nomina Vigilancia Mayo 2024'!$1:$6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7" i="11" l="1"/>
  <c r="O77" i="11" s="1"/>
  <c r="I76" i="11"/>
  <c r="O76" i="11" s="1"/>
  <c r="I75" i="11"/>
  <c r="O75" i="11" s="1"/>
  <c r="N8" i="11" l="1"/>
  <c r="N9" i="11"/>
  <c r="N15" i="11"/>
  <c r="N17" i="11"/>
  <c r="N20" i="11"/>
  <c r="N21" i="11"/>
  <c r="N22" i="11"/>
  <c r="N25" i="11"/>
  <c r="N31" i="11"/>
  <c r="N34" i="11"/>
  <c r="N35" i="11"/>
  <c r="N38" i="11"/>
  <c r="N39" i="11"/>
  <c r="N42" i="11"/>
  <c r="N45" i="11"/>
  <c r="N47" i="11"/>
  <c r="N48" i="11"/>
  <c r="N52" i="11"/>
  <c r="N54" i="11"/>
  <c r="N56" i="11"/>
  <c r="N57" i="11"/>
  <c r="N58" i="11"/>
  <c r="N66" i="11"/>
  <c r="N78" i="11"/>
  <c r="N79" i="11"/>
  <c r="N83" i="11"/>
  <c r="N87" i="11"/>
  <c r="N89" i="11"/>
  <c r="N90" i="11"/>
  <c r="N91" i="11"/>
  <c r="N94" i="11"/>
  <c r="N101" i="11"/>
  <c r="N113" i="11"/>
  <c r="N7" i="11"/>
  <c r="I74" i="11"/>
  <c r="O74" i="11" s="1"/>
  <c r="N114" i="11" l="1"/>
  <c r="M114" i="11"/>
  <c r="I73" i="11"/>
  <c r="O73" i="11" s="1"/>
  <c r="I72" i="11"/>
  <c r="O72" i="11" s="1"/>
  <c r="I71" i="11"/>
  <c r="O71" i="11" s="1"/>
  <c r="I70" i="11"/>
  <c r="O70" i="11" s="1"/>
  <c r="I67" i="11" l="1"/>
  <c r="O67" i="11" s="1"/>
  <c r="I68" i="11"/>
  <c r="O68" i="11" s="1"/>
  <c r="I69" i="11"/>
  <c r="O69" i="11" s="1"/>
  <c r="K114" i="11" l="1"/>
  <c r="O104" i="11"/>
  <c r="O96" i="11"/>
  <c r="I30" i="11"/>
  <c r="O30" i="11" s="1"/>
  <c r="I54" i="11" l="1"/>
  <c r="O54" i="11" s="1"/>
  <c r="I95" i="11"/>
  <c r="O95" i="11" s="1"/>
  <c r="I103" i="11" l="1"/>
  <c r="O103" i="11" s="1"/>
  <c r="I8" i="11" l="1"/>
  <c r="I9" i="1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I16" i="11"/>
  <c r="O16" i="11" s="1"/>
  <c r="I17" i="11"/>
  <c r="I18" i="11"/>
  <c r="O18" i="11" s="1"/>
  <c r="I19" i="11"/>
  <c r="O19" i="11" s="1"/>
  <c r="I20" i="11"/>
  <c r="I21" i="11"/>
  <c r="I22" i="11"/>
  <c r="I23" i="11"/>
  <c r="O23" i="11" s="1"/>
  <c r="I24" i="11"/>
  <c r="O24" i="11" s="1"/>
  <c r="I25" i="11"/>
  <c r="I26" i="11"/>
  <c r="O26" i="11" s="1"/>
  <c r="I27" i="11"/>
  <c r="O27" i="11" s="1"/>
  <c r="I28" i="11"/>
  <c r="O28" i="11" s="1"/>
  <c r="I29" i="11"/>
  <c r="O29" i="11" s="1"/>
  <c r="I31" i="11"/>
  <c r="I32" i="11"/>
  <c r="O32" i="11" s="1"/>
  <c r="I33" i="11"/>
  <c r="O33" i="11" s="1"/>
  <c r="I34" i="11"/>
  <c r="I35" i="11"/>
  <c r="I36" i="11"/>
  <c r="O36" i="11" s="1"/>
  <c r="I37" i="11"/>
  <c r="O37" i="11" s="1"/>
  <c r="I38" i="11"/>
  <c r="O38" i="11" s="1"/>
  <c r="I39" i="11"/>
  <c r="I40" i="11"/>
  <c r="O40" i="11" s="1"/>
  <c r="I41" i="11"/>
  <c r="O41" i="11" s="1"/>
  <c r="I42" i="11"/>
  <c r="I43" i="11"/>
  <c r="O43" i="11" s="1"/>
  <c r="I44" i="11"/>
  <c r="O44" i="11" s="1"/>
  <c r="I45" i="11"/>
  <c r="I46" i="11"/>
  <c r="O46" i="11" s="1"/>
  <c r="I47" i="11"/>
  <c r="I48" i="11"/>
  <c r="I49" i="11"/>
  <c r="O49" i="11" s="1"/>
  <c r="I50" i="11"/>
  <c r="O50" i="11" s="1"/>
  <c r="I51" i="11"/>
  <c r="O51" i="11" s="1"/>
  <c r="I52" i="11"/>
  <c r="I53" i="11"/>
  <c r="O53" i="11" s="1"/>
  <c r="I55" i="11"/>
  <c r="O55" i="11" s="1"/>
  <c r="I56" i="11"/>
  <c r="I58" i="11"/>
  <c r="I59" i="11"/>
  <c r="O59" i="11" s="1"/>
  <c r="I60" i="11"/>
  <c r="O60" i="11" s="1"/>
  <c r="I61" i="11"/>
  <c r="O61" i="11" s="1"/>
  <c r="I62" i="11"/>
  <c r="O62" i="11" s="1"/>
  <c r="I63" i="11"/>
  <c r="O63" i="11" s="1"/>
  <c r="I64" i="11"/>
  <c r="O64" i="11" s="1"/>
  <c r="I65" i="11"/>
  <c r="O65" i="11" s="1"/>
  <c r="I66" i="11"/>
  <c r="O66" i="11" s="1"/>
  <c r="I78" i="11"/>
  <c r="I79" i="11"/>
  <c r="I80" i="11"/>
  <c r="O80" i="11" s="1"/>
  <c r="I81" i="11"/>
  <c r="O81" i="11" s="1"/>
  <c r="I82" i="11"/>
  <c r="O82" i="11" s="1"/>
  <c r="I83" i="11"/>
  <c r="I84" i="11"/>
  <c r="O84" i="11" s="1"/>
  <c r="I85" i="11"/>
  <c r="O85" i="11" s="1"/>
  <c r="I86" i="11"/>
  <c r="O86" i="11" s="1"/>
  <c r="I87" i="11"/>
  <c r="I88" i="11"/>
  <c r="O88" i="11" s="1"/>
  <c r="I89" i="11"/>
  <c r="I90" i="11"/>
  <c r="I91" i="11"/>
  <c r="I92" i="11"/>
  <c r="O92" i="11" s="1"/>
  <c r="I93" i="11"/>
  <c r="O93" i="11" s="1"/>
  <c r="I94" i="11"/>
  <c r="I97" i="11"/>
  <c r="O97" i="11" s="1"/>
  <c r="I98" i="11"/>
  <c r="O98" i="11" s="1"/>
  <c r="I99" i="11"/>
  <c r="O99" i="11" s="1"/>
  <c r="I100" i="11"/>
  <c r="O100" i="11" s="1"/>
  <c r="I101" i="11"/>
  <c r="I102" i="11"/>
  <c r="O102" i="11" s="1"/>
  <c r="I105" i="11"/>
  <c r="O105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O112" i="11" s="1"/>
  <c r="I113" i="11"/>
  <c r="I57" i="11"/>
  <c r="I7" i="11"/>
  <c r="O22" i="11" l="1"/>
  <c r="O56" i="11"/>
  <c r="I114" i="11"/>
  <c r="O52" i="11"/>
  <c r="O34" i="11"/>
  <c r="O94" i="11"/>
  <c r="O47" i="11"/>
  <c r="O91" i="11"/>
  <c r="O25" i="11"/>
  <c r="O89" i="11"/>
  <c r="O39" i="11"/>
  <c r="O21" i="11"/>
  <c r="O101" i="11"/>
  <c r="O83" i="11"/>
  <c r="O57" i="11"/>
  <c r="O113" i="11"/>
  <c r="O87" i="11"/>
  <c r="O8" i="11"/>
  <c r="O79" i="11"/>
  <c r="O17" i="11"/>
  <c r="O48" i="11"/>
  <c r="O42" i="11"/>
  <c r="O31" i="11"/>
  <c r="O7" i="11"/>
  <c r="O90" i="11"/>
  <c r="O15" i="11"/>
  <c r="O45" i="11"/>
  <c r="O20" i="11"/>
  <c r="O9" i="11"/>
  <c r="O35" i="11"/>
  <c r="O78" i="11"/>
  <c r="O58" i="11"/>
  <c r="G114" i="11"/>
  <c r="O114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7" i="18" l="1"/>
  <c r="P87" i="18" s="1"/>
  <c r="O89" i="18"/>
  <c r="P89" i="18" s="1"/>
  <c r="O91" i="18"/>
  <c r="P91" i="18" s="1"/>
  <c r="O93" i="18"/>
  <c r="P93" i="18" s="1"/>
  <c r="O53" i="18"/>
  <c r="P53" i="18" s="1"/>
  <c r="O55" i="18"/>
  <c r="P55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<sst xmlns="http://schemas.openxmlformats.org/spreadsheetml/2006/main" count="2101" uniqueCount="525">
  <si>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</si>
  <si>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</si>
  <si>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</si>
  <si>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</si>
  <si>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</si>
  <si>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</si>
  <si>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</si>
  <si>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</si>
  <si>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</si>
  <si>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</si>
  <si>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</si>
  <si>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</si>
  <si>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</si>
  <si>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</si>
  <si>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</si>
  <si>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</si>
  <si>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</si>
  <si>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</si>
  <si>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</si>
  <si>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</si>
  <si>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</si>
  <si>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</si>
  <si>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</si>
  <si>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</si>
  <si>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</si>
  <si>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</si>
  <si>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</si>
  <si>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</si>
  <si>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</si>
  <si>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</si>
  <si>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</si>
  <si>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</si>
  <si>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</si>
  <si>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</si>
  <si>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</si>
  <si>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</si>
  <si>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</si>
  <si>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</si>
  <si>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</si>
  <si>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</si>
  <si>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</si>
  <si>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</si>
  <si>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</si>
  <si>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</si>
  <si>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</si>
  <si>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</si>
  <si>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</si>
  <si>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</si>
  <si>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</si>
  <si>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</si>
  <si>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</si>
  <si>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</si>
  <si>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</si>
  <si>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</si>
  <si>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</si>
  <si>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</si>
  <si>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</si>
  <si>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</si>
  <si>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</si>
  <si>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</si>
  <si>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</si>
  <si>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</si>
  <si>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</si>
  <si>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</si>
  <si>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</si>
  <si>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</si>
  <si>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</si>
  <si>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</si>
  <si>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</si>
  <si>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</si>
  <si>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</si>
  <si>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</si>
  <si>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</si>
  <si>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</si>
  <si>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</si>
  <si>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</si>
  <si>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</si>
  <si>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</si>
  <si>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</si>
  <si>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</si>
  <si>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</si>
  <si>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</si>
  <si>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</si>
  <si>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</si>
  <si>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</si>
  <si>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</si>
  <si>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</si>
  <si>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</si>
  <si>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</si>
  <si>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</si>
  <si>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</si>
  <si>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</si>
  <si>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</si>
  <si>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</si>
  <si>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</si>
  <si>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</si>
  <si>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</si>
  <si>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</si>
  <si>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</si>
  <si>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</si>
  <si>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</si>
  <si>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</si>
  <si>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</si>
  <si>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</si>
  <si>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</si>
  <si>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</si>
  <si>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</si>
  <si>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</si>
  <si>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</si>
  <si>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</si>
  <si>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</si>
  <si>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</si>
  <si>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</si>
  <si>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</si>
  <si>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</si>
  <si>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</si>
  <si>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</si>
  <si>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</si>
  <si>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</si>
  <si>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</si>
  <si>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</si>
  <si>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</si>
  <si>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</si>
  <si>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</si>
  <si>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</si>
  <si>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</si>
  <si>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</si>
  <si>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</si>
  <si>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</si>
  <si>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</si>
  <si>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</si>
  <si>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</si>
  <si>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</si>
  <si>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</si>
  <si>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</si>
  <si>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</si>
  <si>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</si>
  <si>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</si>
  <si>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</si>
  <si>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</si>
  <si>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</si>
  <si>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</si>
  <si>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</si>
  <si>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</si>
  <si>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</si>
  <si>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</si>
  <si>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</si>
  <si>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</si>
  <si>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</si>
  <si>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</si>
  <si>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</si>
  <si>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</si>
  <si>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</si>
  <si>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</si>
  <si>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</si>
  <si>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</si>
  <si>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</si>
  <si>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</si>
  <si>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</si>
  <si>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</si>
  <si>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</si>
  <si>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</si>
  <si>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</si>
  <si>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</si>
  <si>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</si>
  <si>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</si>
  <si>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</si>
  <si>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</si>
  <si>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</si>
  <si>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</si>
  <si>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</si>
  <si>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</si>
  <si>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</si>
  <si>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</si>
  <si>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</si>
  <si>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</si>
  <si>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</si>
  <si>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</si>
  <si>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</si>
  <si>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</si>
  <si>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</si>
  <si>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</si>
  <si>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</si>
  <si>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</si>
  <si>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</si>
  <si>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</si>
  <si>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</si>
  <si>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</si>
  <si>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</si>
  <si>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</si>
  <si>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</si>
  <si>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</si>
  <si>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</si>
  <si>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</si>
  <si>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</si>
  <si>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</si>
  <si>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</si>
  <si>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</si>
  <si>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</si>
  <si>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</si>
  <si>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</si>
  <si>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</si>
  <si>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</si>
  <si>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</si>
  <si>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</si>
  <si>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</si>
  <si>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</si>
  <si>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</si>
  <si>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</si>
  <si>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</si>
  <si>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</si>
  <si>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</si>
  <si>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</si>
  <si>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</si>
  <si>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</si>
  <si>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</si>
  <si>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</si>
  <si>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</si>
  <si>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</si>
  <si>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</si>
  <si>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</si>
  <si>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</si>
  <si>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</si>
  <si>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</si>
  <si>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</si>
  <si>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</si>
  <si>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</si>
  <si>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</si>
  <si>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</si>
  <si>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</si>
  <si>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</si>
  <si>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</si>
  <si>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</si>
  <si>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</si>
  <si>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</si>
  <si>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</si>
  <si>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</si>
  <si>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</si>
  <si>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</si>
  <si>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</si>
  <si>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</si>
  <si>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</si>
  <si>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</si>
  <si>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</si>
  <si>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</si>
  <si>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</si>
  <si>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</si>
  <si>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</si>
  <si>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</si>
  <si>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</si>
  <si>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</si>
  <si>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</si>
  <si>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</si>
  <si>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</si>
  <si>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</si>
  <si>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</si>
  <si>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</si>
  <si>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</si>
  <si>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</si>
  <si>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</si>
  <si>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</si>
  <si>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</si>
  <si>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</si>
  <si>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</si>
  <si>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</si>
  <si>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</si>
  <si>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</si>
  <si>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</si>
  <si>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</si>
  <si>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</si>
  <si>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</si>
  <si>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</si>
  <si>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</si>
  <si>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</si>
  <si>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</si>
  <si>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</si>
  <si>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</si>
  <si>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</si>
  <si>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</si>
  <si>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</si>
  <si>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</si>
  <si>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</si>
  <si>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</si>
  <si>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</si>
  <si>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</si>
  <si>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</si>
  <si>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</si>
  <si>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</si>
  <si>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</si>
  <si>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</si>
  <si>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</si>
  <si>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</si>
  <si>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</si>
  <si>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</si>
  <si>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</si>
  <si>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</si>
  <si>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</si>
  <si>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</si>
  <si>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</si>
  <si>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</si>
  <si>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</si>
  <si>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</si>
  <si>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</si>
  <si>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</si>
  <si>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</si>
  <si>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</si>
  <si>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</si>
  <si>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</si>
  <si>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</si>
  <si>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</si>
  <si>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</si>
  <si>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</si>
  <si>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</si>
  <si>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</si>
  <si>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</si>
  <si>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</si>
  <si>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</si>
  <si>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</si>
  <si>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</si>
  <si>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</si>
  <si>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</si>
  <si>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</si>
  <si>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</si>
  <si>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</si>
  <si>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</si>
  <si>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</si>
  <si>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</si>
  <si>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</si>
  <si>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</si>
  <si>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</si>
  <si>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</si>
  <si>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</si>
  <si>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</si>
  <si>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</si>
  <si>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</si>
  <si>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</si>
  <si>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</si>
  <si>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</si>
  <si>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</si>
  <si>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</si>
  <si>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</si>
  <si>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</si>
  <si>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</si>
  <si>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</si>
  <si>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</si>
  <si>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</si>
  <si>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</si>
  <si>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</si>
  <si>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</si>
  <si>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</si>
  <si>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</si>
  <si>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</si>
  <si>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</si>
  <si>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</si>
  <si>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</si>
  <si>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</si>
  <si>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</si>
  <si>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</si>
  <si>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</si>
  <si>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</si>
  <si>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</si>
  <si>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</si>
  <si>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</si>
  <si>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</si>
  <si>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</si>
  <si>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</si>
  <si>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</si>
  <si>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</si>
  <si>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</si>
  <si>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</si>
  <si>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</si>
  <si>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</si>
  <si>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</si>
  <si>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</si>
  <si>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</si>
  <si>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</si>
  <si>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</si>
  <si>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</si>
  <si>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</si>
  <si>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</si>
  <si>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</si>
  <si>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</si>
  <si>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</si>
  <si>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</si>
  <si>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</si>
  <si>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</si>
  <si>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</si>
  <si>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</si>
  <si>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</si>
  <si>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</si>
  <si>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</si>
  <si>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</si>
  <si>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</si>
  <si>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</si>
  <si>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</si>
  <si>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</si>
  <si>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</si>
  <si>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</si>
  <si>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</si>
  <si>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</si>
  <si>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</si>
  <si>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</si>
  <si>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</si>
  <si>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</si>
  <si>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</si>
  <si>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</si>
  <si>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</si>
  <si>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</si>
  <si>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</si>
  <si>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</si>
  <si>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</si>
  <si>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</si>
  <si>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</si>
  <si>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</si>
  <si>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</si>
  <si>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</si>
  <si>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</si>
  <si>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</si>
  <si>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</si>
  <si>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</si>
  <si>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</si>
  <si>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</si>
  <si>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</si>
  <si>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</si>
  <si>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</si>
  <si>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</si>
  <si>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</si>
  <si>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</si>
  <si>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</si>
  <si>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</si>
  <si>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</si>
  <si>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DAIRIS JOHANNA CIPRIAN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</si>
  <si>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</si>
  <si>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</si>
  <si>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</si>
  <si>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</si>
  <si>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</si>
  <si>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</si>
  <si>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</si>
  <si>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</si>
  <si>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</si>
  <si>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</si>
  <si>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</si>
  <si>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</si>
  <si>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</si>
  <si>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</si>
  <si>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</si>
  <si>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</si>
  <si>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</si>
  <si>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</si>
  <si>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</si>
  <si>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</si>
  <si>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</si>
  <si>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</si>
  <si>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</si>
  <si>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</si>
  <si>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</si>
  <si>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</si>
  <si>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</si>
  <si>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</si>
  <si>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KEDUARD ALBERTO SANTANA PINALES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</si>
  <si>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</si>
  <si>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</si>
  <si>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</si>
  <si>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</si>
  <si>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</si>
  <si>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</si>
  <si>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</si>
  <si>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</si>
  <si>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</si>
  <si>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</si>
  <si>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</si>
  <si>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</si>
  <si>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</si>
  <si>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</si>
  <si>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</si>
  <si>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</si>
  <si>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</si>
  <si>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</si>
  <si>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</si>
  <si>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</si>
  <si>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</si>
  <si>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</si>
  <si>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</si>
  <si>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</si>
  <si>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</si>
  <si>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</si>
  <si>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</si>
  <si>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</si>
  <si>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</si>
  <si>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</si>
  <si>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KELVIN PIÑA GALVA</t>
  </si>
  <si>
    <t>ALGENIN PLATA PEÑA</t>
  </si>
  <si>
    <t>GIHONVAR FELIZ MEDINA</t>
  </si>
  <si>
    <t>LUIS ALBERTO  BAUTISTA MORILLO</t>
  </si>
  <si>
    <t>MANUEL ALEXANDER VIZCAINO CABRERA</t>
  </si>
  <si>
    <t>NATANAEL METIZ PIERRE</t>
  </si>
  <si>
    <t xml:space="preserve">  </t>
  </si>
  <si>
    <t xml:space="preserve">RLT DAJABON </t>
  </si>
  <si>
    <t>RLT HAINA</t>
  </si>
  <si>
    <t>RLT HATO MAYOR</t>
  </si>
  <si>
    <t>ESCUELA TALLER STO. DGO.</t>
  </si>
  <si>
    <t>TATIANA FELIZ CUEVAS</t>
  </si>
  <si>
    <t>RLT BANI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</si>
  <si>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</si>
  <si>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</si>
  <si>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</si>
  <si>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</si>
  <si>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</si>
  <si>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t>SECCION DE TRANSPORTACION</t>
  </si>
  <si>
    <t>SECCION DE TRASNPORTACION</t>
  </si>
  <si>
    <t>Revisado por:</t>
  </si>
  <si>
    <t>JOHN MICHAEL BELTRAN RAMIREZ</t>
  </si>
  <si>
    <t>ENERCIDO CABRERA SANCHEZ</t>
  </si>
  <si>
    <t>VICTOR MANUEL FLORENTINO ESPINAL</t>
  </si>
  <si>
    <t>ISIDRO BOLIVAR FERRERAS MENDEZ</t>
  </si>
  <si>
    <t>RAISON JOEL LEBRON AMADOR</t>
  </si>
  <si>
    <t>JAIRO MANUEL BATISTA TAMAREZ</t>
  </si>
  <si>
    <t>AMERICO CABRERA MONTES DE OCA</t>
  </si>
  <si>
    <t>ALEXANDER RIDRIGUEZ ORTIZ</t>
  </si>
  <si>
    <t>KERVIN EMMANUEL OZORIO RIVERA</t>
  </si>
  <si>
    <t>JHONATHAN PEÑA LEBRON</t>
  </si>
  <si>
    <t>STARLIN DE LA CRUZ</t>
  </si>
  <si>
    <r>
      <t xml:space="preserve">Nómina de Sueldos: </t>
    </r>
    <r>
      <rPr>
        <u/>
        <sz val="16"/>
        <rFont val="Segoe UI Historic"/>
        <family val="2"/>
      </rPr>
      <t>Personal de Seguridad</t>
    </r>
  </si>
  <si>
    <r>
      <t xml:space="preserve">Correspondiente al mes de Mayo </t>
    </r>
    <r>
      <rPr>
        <sz val="16"/>
        <color theme="1" tint="4.9989318521683403E-2"/>
        <rFont val="Segoe UI Historic"/>
        <family val="2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</si>
</sst>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0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4"/>
      <name val="Segoe UI Historic"/>
      <family val="2"/>
    </font>
    <font>
      <sz val="13"/>
      <name val="Arial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6"/>
      <name val="Segoe UI Historic"/>
      <family val="2"/>
    </font>
    <font>
      <u/>
      <sz val="16"/>
      <name val="Segoe UI Historic"/>
      <family val="2"/>
    </font>
    <font>
      <sz val="16"/>
      <color theme="1" tint="4.9989318521683403E-2"/>
      <name val="Segoe UI Historic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43" fontId="19" fillId="3" borderId="0" xfId="0" applyNumberFormat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4" fontId="11" fillId="9" borderId="1" xfId="0" applyNumberFormat="1" applyFont="1" applyFill="1" applyBorder="1" applyAlignment="1">
      <alignment horizontal="center" vertical="center"/>
    </xf>
    <xf numFmtId="0" fontId="0" fillId="9" borderId="0" xfId="0" applyFont="1" applyFill="1"/>
    <xf numFmtId="0" fontId="5" fillId="9" borderId="0" xfId="0" applyFont="1" applyFill="1" applyAlignment="1">
      <alignment wrapText="1"/>
    </xf>
    <xf numFmtId="0" fontId="5" fillId="7" borderId="0" xfId="0" applyFont="1" applyFill="1" applyAlignment="1">
      <alignment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4" fontId="0" fillId="0" borderId="1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11" fillId="3" borderId="0" xfId="0" applyFont="1" applyFill="1" applyAlignment="1">
      <alignment wrapText="1"/>
    </xf>
    <xf numFmtId="43" fontId="0" fillId="3" borderId="0" xfId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1" quotePrefix="1" applyNumberFormat="1" applyFont="1" applyFill="1" applyBorder="1" applyAlignment="1">
      <alignment horizontal="right" vertical="center" wrapText="1"/>
    </xf>
    <xf numFmtId="0" fontId="0" fillId="0" borderId="10" xfId="1" quotePrefix="1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 wrapText="1"/>
    </xf>
    <xf numFmtId="43" fontId="0" fillId="0" borderId="1" xfId="1" applyFont="1" applyFill="1" applyBorder="1" applyAlignment="1">
      <alignment horizontal="right" vertical="center"/>
    </xf>
    <xf numFmtId="0" fontId="21" fillId="9" borderId="1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43" fontId="0" fillId="3" borderId="0" xfId="0" applyNumberForma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43" fontId="28" fillId="0" borderId="0" xfId="1" applyFont="1" applyBorder="1" applyAlignment="1">
      <alignment horizontal="center" vertical="center"/>
    </xf>
    <xf numFmtId="43" fontId="27" fillId="3" borderId="0" xfId="1" applyFont="1" applyFill="1" applyBorder="1" applyAlignment="1">
      <alignment vertical="center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3" fontId="0" fillId="0" borderId="0" xfId="0" applyNumberForma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" fontId="0" fillId="0" borderId="0" xfId="0" applyNumberFormat="1" applyFill="1" applyBorder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21" fillId="9" borderId="1" xfId="0" applyNumberFormat="1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6" fillId="9" borderId="1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6</xdr:col>
      <xdr:colOff>492671</xdr:colOff>
      <xdr:row>2</xdr:row>
      <xdr:rowOff>826354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7800" y="0"/>
          <a:ext cx="3388271" cy="1778854"/>
        </a:xfrm>
        <a:prstGeom prst="rect">
          <a:avLst/>
        </a:prstGeom>
      </xdr:spPr>
    </xdr:pic>
    <xdr:clientData/>
  </xdr:twoCellAnchor>
  <xdr:twoCellAnchor>
    <xdr:from>
      <xdr:col>11</xdr:col>
      <xdr:colOff>400051</xdr:colOff>
      <xdr:row>119</xdr:row>
      <xdr:rowOff>152401</xdr:rowOff>
    </xdr:from>
    <xdr:to>
      <xdr:col>15</xdr:col>
      <xdr:colOff>304800</xdr:colOff>
      <xdr:row>122</xdr:row>
      <xdr:rowOff>133351</xdr:rowOff>
    </xdr:to>
    <xdr:sp macro="" textlink="">
      <xdr:nvSpPr>
        <xdr:cNvPr id="8" name="Rectángulo 7"/>
        <xdr:cNvSpPr/>
      </xdr:nvSpPr>
      <xdr:spPr>
        <a:xfrm>
          <a:off x="16725901" y="47815501"/>
          <a:ext cx="3790949" cy="838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19050</xdr:colOff>
      <xdr:row>120</xdr:row>
      <xdr:rowOff>15875</xdr:rowOff>
    </xdr:from>
    <xdr:to>
      <xdr:col>1</xdr:col>
      <xdr:colOff>2076450</xdr:colOff>
      <xdr:row>123</xdr:row>
      <xdr:rowOff>114300</xdr:rowOff>
    </xdr:to>
    <xdr:sp macro="" textlink="">
      <xdr:nvSpPr>
        <xdr:cNvPr id="11" name="Rectángulo 10"/>
        <xdr:cNvSpPr/>
      </xdr:nvSpPr>
      <xdr:spPr>
        <a:xfrm>
          <a:off x="419100" y="47964725"/>
          <a:ext cx="2057400" cy="955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2346325</xdr:colOff>
      <xdr:row>119</xdr:row>
      <xdr:rowOff>159656</xdr:rowOff>
    </xdr:from>
    <xdr:to>
      <xdr:col>5</xdr:col>
      <xdr:colOff>914401</xdr:colOff>
      <xdr:row>122</xdr:row>
      <xdr:rowOff>209550</xdr:rowOff>
    </xdr:to>
    <xdr:sp macro="" textlink="">
      <xdr:nvSpPr>
        <xdr:cNvPr id="13" name="Rectángulo 12"/>
        <xdr:cNvSpPr/>
      </xdr:nvSpPr>
      <xdr:spPr>
        <a:xfrm>
          <a:off x="8518525" y="47822756"/>
          <a:ext cx="3406776" cy="9071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166"/>
  <sheetViews>
    <sheetView tabSelected="1" zoomScale="50" zoomScaleNormal="50" zoomScaleSheetLayoutView="50" workbookViewId="0">
      <selection activeCell="E13" sqref="E13"/>
    </sheetView>
  </sheetViews>
  <sheetFormatPr baseColWidth="10" defaultColWidth="9.140625" defaultRowHeight="12.75" x14ac:dyDescent="0.2"/>
  <cols>
    <col min="1" max="1" width="6" style="21" customWidth="1"/>
    <col min="2" max="2" width="45.85546875" style="123" customWidth="1"/>
    <col min="3" max="3" width="40.5703125" style="123" bestFit="1" customWidth="1"/>
    <col min="4" max="4" width="36.28515625" style="123" customWidth="1"/>
    <col min="5" max="5" width="36.28515625" style="21" customWidth="1"/>
    <col min="6" max="6" width="14.28515625" style="21" customWidth="1"/>
    <col min="7" max="7" width="15.140625" style="124" customWidth="1"/>
    <col min="8" max="8" width="15.140625" style="123" customWidth="1"/>
    <col min="9" max="9" width="15.140625" style="124" customWidth="1"/>
    <col min="10" max="10" width="8.5703125" style="123" customWidth="1"/>
    <col min="11" max="11" width="11.42578125" style="123" customWidth="1"/>
    <col min="12" max="12" width="8" style="123" customWidth="1"/>
    <col min="13" max="13" width="15.140625" style="123" customWidth="1"/>
    <col min="14" max="14" width="18.5703125" style="123" customWidth="1"/>
    <col min="15" max="15" width="16.42578125" style="123" customWidth="1"/>
    <col min="16" max="16" width="16.85546875" style="123" customWidth="1"/>
    <col min="17" max="17" width="9.140625" style="193" customWidth="1"/>
    <col min="18" max="195" width="9.140625" style="193"/>
    <col min="196" max="16384" width="9.140625" style="16"/>
  </cols>
  <sheetData>
    <row r="1" spans="1:195" ht="37.5" customHeight="1" x14ac:dyDescent="0.2"/>
    <row r="2" spans="1:195" ht="37.5" customHeight="1" x14ac:dyDescent="0.2"/>
    <row r="3" spans="1:195" ht="69" customHeight="1" x14ac:dyDescent="0.2"/>
    <row r="4" spans="1:195" ht="24" customHeight="1" x14ac:dyDescent="0.2">
      <c r="A4" s="211" t="s">
        <v>523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194"/>
    </row>
    <row r="5" spans="1:195" ht="30" customHeight="1" x14ac:dyDescent="0.35">
      <c r="A5" s="211" t="s">
        <v>524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195"/>
    </row>
    <row r="6" spans="1:195" s="145" customFormat="1" ht="57" customHeight="1" x14ac:dyDescent="0.2">
      <c r="A6" s="207" t="s">
        <v>382</v>
      </c>
      <c r="B6" s="207" t="s">
        <v>44</v>
      </c>
      <c r="C6" s="207" t="s">
        <v>47</v>
      </c>
      <c r="D6" s="207" t="s">
        <v>45</v>
      </c>
      <c r="E6" s="207" t="s">
        <v>46</v>
      </c>
      <c r="F6" s="207" t="s">
        <v>220</v>
      </c>
      <c r="G6" s="207" t="s">
        <v>79</v>
      </c>
      <c r="H6" s="208" t="s">
        <v>383</v>
      </c>
      <c r="I6" s="208" t="s">
        <v>384</v>
      </c>
      <c r="J6" s="208" t="s">
        <v>2</v>
      </c>
      <c r="K6" s="208" t="s">
        <v>3</v>
      </c>
      <c r="L6" s="208" t="s">
        <v>4</v>
      </c>
      <c r="M6" s="209" t="s">
        <v>385</v>
      </c>
      <c r="N6" s="208" t="s">
        <v>386</v>
      </c>
      <c r="O6" s="208" t="s">
        <v>64</v>
      </c>
      <c r="P6" s="210" t="s">
        <v>489</v>
      </c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</row>
    <row r="7" spans="1:195" s="15" customFormat="1" ht="29.25" customHeight="1" x14ac:dyDescent="0.2">
      <c r="A7" s="161">
        <v>1</v>
      </c>
      <c r="B7" s="138" t="s">
        <v>409</v>
      </c>
      <c r="C7" s="152" t="s">
        <v>475</v>
      </c>
      <c r="D7" s="165" t="s">
        <v>483</v>
      </c>
      <c r="E7" s="138" t="s">
        <v>483</v>
      </c>
      <c r="F7" s="161" t="s">
        <v>222</v>
      </c>
      <c r="G7" s="139">
        <v>80000</v>
      </c>
      <c r="H7" s="162">
        <v>0</v>
      </c>
      <c r="I7" s="139">
        <f>+G7+H7</f>
        <v>80000</v>
      </c>
      <c r="J7" s="156">
        <v>0</v>
      </c>
      <c r="K7" s="139">
        <v>8582.8700000000008</v>
      </c>
      <c r="L7" s="156">
        <v>0</v>
      </c>
      <c r="M7" s="156">
        <v>0</v>
      </c>
      <c r="N7" s="139">
        <f>+J7+K7+L7+M7</f>
        <v>8582.8700000000008</v>
      </c>
      <c r="O7" s="139">
        <f>+I7-N7</f>
        <v>71417.13</v>
      </c>
      <c r="P7" s="166" t="s">
        <v>490</v>
      </c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</row>
    <row r="8" spans="1:195" s="15" customFormat="1" ht="29.25" customHeight="1" x14ac:dyDescent="0.2">
      <c r="A8" s="161">
        <v>2</v>
      </c>
      <c r="B8" s="138" t="s">
        <v>411</v>
      </c>
      <c r="C8" s="152" t="s">
        <v>475</v>
      </c>
      <c r="D8" s="165" t="s">
        <v>472</v>
      </c>
      <c r="E8" s="138" t="s">
        <v>472</v>
      </c>
      <c r="F8" s="161" t="s">
        <v>222</v>
      </c>
      <c r="G8" s="139">
        <v>16000</v>
      </c>
      <c r="H8" s="162">
        <v>0</v>
      </c>
      <c r="I8" s="139">
        <f t="shared" ref="I8:I66" si="0">+G8+H8</f>
        <v>16000</v>
      </c>
      <c r="J8" s="156">
        <v>0</v>
      </c>
      <c r="K8" s="156">
        <v>0</v>
      </c>
      <c r="L8" s="156">
        <v>0</v>
      </c>
      <c r="M8" s="139">
        <v>8888.36</v>
      </c>
      <c r="N8" s="139">
        <f t="shared" ref="N8:N66" si="1">+J8+K8+L8+M8</f>
        <v>8888.36</v>
      </c>
      <c r="O8" s="139">
        <f t="shared" ref="O8:O66" si="2">+I8-N8</f>
        <v>7111.6399999999994</v>
      </c>
      <c r="P8" s="166" t="s">
        <v>490</v>
      </c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</row>
    <row r="9" spans="1:195" s="15" customFormat="1" ht="29.25" customHeight="1" x14ac:dyDescent="0.2">
      <c r="A9" s="161">
        <v>3</v>
      </c>
      <c r="B9" s="138" t="s">
        <v>419</v>
      </c>
      <c r="C9" s="152" t="s">
        <v>475</v>
      </c>
      <c r="D9" s="165" t="s">
        <v>472</v>
      </c>
      <c r="E9" s="138" t="s">
        <v>472</v>
      </c>
      <c r="F9" s="161" t="s">
        <v>222</v>
      </c>
      <c r="G9" s="139">
        <v>16000</v>
      </c>
      <c r="H9" s="162">
        <v>0</v>
      </c>
      <c r="I9" s="139">
        <f t="shared" si="0"/>
        <v>16000</v>
      </c>
      <c r="J9" s="156">
        <v>0</v>
      </c>
      <c r="K9" s="156">
        <v>0</v>
      </c>
      <c r="L9" s="156">
        <v>0</v>
      </c>
      <c r="M9" s="139">
        <v>4683.7700000000004</v>
      </c>
      <c r="N9" s="139">
        <f t="shared" si="1"/>
        <v>4683.7700000000004</v>
      </c>
      <c r="O9" s="139">
        <f t="shared" si="2"/>
        <v>11316.23</v>
      </c>
      <c r="P9" s="166" t="s">
        <v>490</v>
      </c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</row>
    <row r="10" spans="1:195" s="15" customFormat="1" ht="29.25" customHeight="1" x14ac:dyDescent="0.2">
      <c r="A10" s="161">
        <v>4</v>
      </c>
      <c r="B10" s="138" t="s">
        <v>423</v>
      </c>
      <c r="C10" s="152" t="s">
        <v>475</v>
      </c>
      <c r="D10" s="165" t="s">
        <v>472</v>
      </c>
      <c r="E10" s="138" t="s">
        <v>472</v>
      </c>
      <c r="F10" s="161" t="s">
        <v>222</v>
      </c>
      <c r="G10" s="139">
        <v>12000</v>
      </c>
      <c r="H10" s="162">
        <v>0</v>
      </c>
      <c r="I10" s="139">
        <f t="shared" si="0"/>
        <v>12000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39">
        <f t="shared" si="2"/>
        <v>12000</v>
      </c>
      <c r="P10" s="166" t="s">
        <v>490</v>
      </c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151"/>
      <c r="FE10" s="151"/>
      <c r="FF10" s="151"/>
      <c r="FG10" s="151"/>
      <c r="FH10" s="151"/>
      <c r="FI10" s="151"/>
      <c r="FJ10" s="151"/>
      <c r="FK10" s="151"/>
      <c r="FL10" s="151"/>
      <c r="FM10" s="151"/>
      <c r="FN10" s="151"/>
      <c r="FO10" s="151"/>
      <c r="FP10" s="151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</row>
    <row r="11" spans="1:195" s="15" customFormat="1" ht="29.25" customHeight="1" x14ac:dyDescent="0.2">
      <c r="A11" s="161">
        <v>5</v>
      </c>
      <c r="B11" s="138" t="s">
        <v>438</v>
      </c>
      <c r="C11" s="152" t="s">
        <v>475</v>
      </c>
      <c r="D11" s="165" t="s">
        <v>472</v>
      </c>
      <c r="E11" s="138" t="s">
        <v>472</v>
      </c>
      <c r="F11" s="161" t="s">
        <v>221</v>
      </c>
      <c r="G11" s="139">
        <v>12000</v>
      </c>
      <c r="H11" s="162">
        <v>0</v>
      </c>
      <c r="I11" s="139">
        <f t="shared" si="0"/>
        <v>12000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39">
        <f t="shared" si="2"/>
        <v>12000</v>
      </c>
      <c r="P11" s="166" t="s">
        <v>490</v>
      </c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51"/>
      <c r="GF11" s="151"/>
      <c r="GG11" s="151"/>
      <c r="GH11" s="151"/>
      <c r="GI11" s="151"/>
      <c r="GJ11" s="151"/>
      <c r="GK11" s="151"/>
      <c r="GL11" s="151"/>
      <c r="GM11" s="151"/>
    </row>
    <row r="12" spans="1:195" s="15" customFormat="1" ht="29.25" customHeight="1" x14ac:dyDescent="0.2">
      <c r="A12" s="161">
        <v>6</v>
      </c>
      <c r="B12" s="138" t="s">
        <v>393</v>
      </c>
      <c r="C12" s="152" t="s">
        <v>475</v>
      </c>
      <c r="D12" s="165" t="s">
        <v>472</v>
      </c>
      <c r="E12" s="138" t="s">
        <v>472</v>
      </c>
      <c r="F12" s="161" t="s">
        <v>222</v>
      </c>
      <c r="G12" s="139">
        <v>12000</v>
      </c>
      <c r="H12" s="162">
        <v>0</v>
      </c>
      <c r="I12" s="139">
        <f t="shared" si="0"/>
        <v>12000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39">
        <f t="shared" si="2"/>
        <v>12000</v>
      </c>
      <c r="P12" s="166" t="s">
        <v>490</v>
      </c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</row>
    <row r="13" spans="1:195" s="15" customFormat="1" ht="29.25" customHeight="1" x14ac:dyDescent="0.2">
      <c r="A13" s="161">
        <v>7</v>
      </c>
      <c r="B13" s="138" t="s">
        <v>421</v>
      </c>
      <c r="C13" s="152" t="s">
        <v>475</v>
      </c>
      <c r="D13" s="165" t="s">
        <v>472</v>
      </c>
      <c r="E13" s="138" t="s">
        <v>472</v>
      </c>
      <c r="F13" s="161" t="s">
        <v>222</v>
      </c>
      <c r="G13" s="139">
        <v>12000</v>
      </c>
      <c r="H13" s="162">
        <v>0</v>
      </c>
      <c r="I13" s="139">
        <f t="shared" si="0"/>
        <v>12000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39">
        <f t="shared" si="2"/>
        <v>12000</v>
      </c>
      <c r="P13" s="166" t="s">
        <v>490</v>
      </c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151"/>
      <c r="FE13" s="151"/>
      <c r="FF13" s="151"/>
      <c r="FG13" s="151"/>
      <c r="FH13" s="151"/>
      <c r="FI13" s="151"/>
      <c r="FJ13" s="151"/>
      <c r="FK13" s="151"/>
      <c r="FL13" s="151"/>
      <c r="FM13" s="151"/>
      <c r="FN13" s="151"/>
      <c r="FO13" s="151"/>
      <c r="FP13" s="151"/>
      <c r="FQ13" s="151"/>
      <c r="FR13" s="151"/>
      <c r="FS13" s="151"/>
      <c r="FT13" s="151"/>
      <c r="FU13" s="151"/>
      <c r="FV13" s="151"/>
      <c r="FW13" s="151"/>
      <c r="FX13" s="151"/>
      <c r="FY13" s="151"/>
      <c r="FZ13" s="151"/>
      <c r="GA13" s="151"/>
      <c r="GB13" s="151"/>
      <c r="GC13" s="151"/>
      <c r="GD13" s="151"/>
      <c r="GE13" s="151"/>
      <c r="GF13" s="151"/>
      <c r="GG13" s="151"/>
      <c r="GH13" s="151"/>
      <c r="GI13" s="151"/>
      <c r="GJ13" s="151"/>
      <c r="GK13" s="151"/>
      <c r="GL13" s="151"/>
      <c r="GM13" s="151"/>
    </row>
    <row r="14" spans="1:195" s="15" customFormat="1" ht="29.25" customHeight="1" x14ac:dyDescent="0.2">
      <c r="A14" s="161">
        <v>8</v>
      </c>
      <c r="B14" s="138" t="s">
        <v>392</v>
      </c>
      <c r="C14" s="152" t="s">
        <v>475</v>
      </c>
      <c r="D14" s="165" t="s">
        <v>472</v>
      </c>
      <c r="E14" s="138" t="s">
        <v>472</v>
      </c>
      <c r="F14" s="161" t="s">
        <v>222</v>
      </c>
      <c r="G14" s="139">
        <v>12000</v>
      </c>
      <c r="H14" s="162">
        <v>0</v>
      </c>
      <c r="I14" s="139">
        <f t="shared" si="0"/>
        <v>12000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39">
        <f t="shared" si="2"/>
        <v>12000</v>
      </c>
      <c r="P14" s="166" t="s">
        <v>490</v>
      </c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151"/>
      <c r="FE14" s="151"/>
      <c r="FF14" s="151"/>
      <c r="FG14" s="151"/>
      <c r="FH14" s="151"/>
      <c r="FI14" s="151"/>
      <c r="FJ14" s="151"/>
      <c r="FK14" s="151"/>
      <c r="FL14" s="151"/>
      <c r="FM14" s="151"/>
      <c r="FN14" s="151"/>
      <c r="FO14" s="151"/>
      <c r="FP14" s="151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</row>
    <row r="15" spans="1:195" s="15" customFormat="1" ht="29.25" customHeight="1" x14ac:dyDescent="0.2">
      <c r="A15" s="161">
        <v>9</v>
      </c>
      <c r="B15" s="138" t="s">
        <v>425</v>
      </c>
      <c r="C15" s="152" t="s">
        <v>475</v>
      </c>
      <c r="D15" s="165" t="s">
        <v>472</v>
      </c>
      <c r="E15" s="138" t="s">
        <v>472</v>
      </c>
      <c r="F15" s="161" t="s">
        <v>222</v>
      </c>
      <c r="G15" s="139">
        <v>16000</v>
      </c>
      <c r="H15" s="162">
        <v>0</v>
      </c>
      <c r="I15" s="139">
        <f t="shared" si="0"/>
        <v>16000</v>
      </c>
      <c r="J15" s="156">
        <v>0</v>
      </c>
      <c r="K15" s="156">
        <v>0</v>
      </c>
      <c r="L15" s="156">
        <v>0</v>
      </c>
      <c r="M15" s="167">
        <v>5695.37</v>
      </c>
      <c r="N15" s="139">
        <f t="shared" si="1"/>
        <v>5695.37</v>
      </c>
      <c r="O15" s="139">
        <f t="shared" si="2"/>
        <v>10304.630000000001</v>
      </c>
      <c r="P15" s="166" t="s">
        <v>490</v>
      </c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151"/>
      <c r="FE15" s="151"/>
      <c r="FF15" s="151"/>
      <c r="FG15" s="151"/>
      <c r="FH15" s="151"/>
      <c r="FI15" s="151"/>
      <c r="FJ15" s="151"/>
      <c r="FK15" s="151"/>
      <c r="FL15" s="151"/>
      <c r="FM15" s="151"/>
      <c r="FN15" s="151"/>
      <c r="FO15" s="151"/>
      <c r="FP15" s="151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</row>
    <row r="16" spans="1:195" s="15" customFormat="1" ht="29.25" customHeight="1" x14ac:dyDescent="0.2">
      <c r="A16" s="161">
        <v>10</v>
      </c>
      <c r="B16" s="138" t="s">
        <v>394</v>
      </c>
      <c r="C16" s="152" t="s">
        <v>475</v>
      </c>
      <c r="D16" s="165" t="s">
        <v>472</v>
      </c>
      <c r="E16" s="138" t="s">
        <v>472</v>
      </c>
      <c r="F16" s="161" t="s">
        <v>222</v>
      </c>
      <c r="G16" s="139">
        <v>12000</v>
      </c>
      <c r="H16" s="162">
        <v>0</v>
      </c>
      <c r="I16" s="139">
        <f t="shared" si="0"/>
        <v>12000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39">
        <f t="shared" si="2"/>
        <v>12000</v>
      </c>
      <c r="P16" s="166" t="s">
        <v>490</v>
      </c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151"/>
      <c r="FE16" s="151"/>
      <c r="FF16" s="151"/>
      <c r="FG16" s="151"/>
      <c r="FH16" s="151"/>
      <c r="FI16" s="151"/>
      <c r="FJ16" s="151"/>
      <c r="FK16" s="151"/>
      <c r="FL16" s="151"/>
      <c r="FM16" s="151"/>
      <c r="FN16" s="151"/>
      <c r="FO16" s="151"/>
      <c r="FP16" s="151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151"/>
      <c r="GG16" s="151"/>
      <c r="GH16" s="151"/>
      <c r="GI16" s="151"/>
      <c r="GJ16" s="151"/>
      <c r="GK16" s="151"/>
      <c r="GL16" s="151"/>
      <c r="GM16" s="151"/>
    </row>
    <row r="17" spans="1:195" s="15" customFormat="1" ht="29.25" customHeight="1" x14ac:dyDescent="0.2">
      <c r="A17" s="161">
        <v>11</v>
      </c>
      <c r="B17" s="138" t="s">
        <v>399</v>
      </c>
      <c r="C17" s="152" t="s">
        <v>475</v>
      </c>
      <c r="D17" s="165" t="s">
        <v>483</v>
      </c>
      <c r="E17" s="138" t="s">
        <v>483</v>
      </c>
      <c r="F17" s="161" t="s">
        <v>222</v>
      </c>
      <c r="G17" s="139">
        <v>80000</v>
      </c>
      <c r="H17" s="162">
        <v>0</v>
      </c>
      <c r="I17" s="139">
        <f t="shared" si="0"/>
        <v>80000</v>
      </c>
      <c r="J17" s="156">
        <v>0</v>
      </c>
      <c r="K17" s="139">
        <v>8582.8700000000008</v>
      </c>
      <c r="L17" s="156">
        <v>0</v>
      </c>
      <c r="M17" s="139">
        <v>5907.35</v>
      </c>
      <c r="N17" s="139">
        <f t="shared" si="1"/>
        <v>14490.220000000001</v>
      </c>
      <c r="O17" s="139">
        <f t="shared" si="2"/>
        <v>65509.78</v>
      </c>
      <c r="P17" s="166" t="s">
        <v>490</v>
      </c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151"/>
      <c r="FE17" s="151"/>
      <c r="FF17" s="151"/>
      <c r="FG17" s="151"/>
      <c r="FH17" s="151"/>
      <c r="FI17" s="151"/>
      <c r="FJ17" s="151"/>
      <c r="FK17" s="151"/>
      <c r="FL17" s="151"/>
      <c r="FM17" s="151"/>
      <c r="FN17" s="151"/>
      <c r="FO17" s="151"/>
      <c r="FP17" s="151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</row>
    <row r="18" spans="1:195" s="15" customFormat="1" ht="29.25" customHeight="1" x14ac:dyDescent="0.2">
      <c r="A18" s="161">
        <v>12</v>
      </c>
      <c r="B18" s="138" t="s">
        <v>420</v>
      </c>
      <c r="C18" s="152" t="s">
        <v>475</v>
      </c>
      <c r="D18" s="165" t="s">
        <v>472</v>
      </c>
      <c r="E18" s="138" t="s">
        <v>472</v>
      </c>
      <c r="F18" s="161" t="s">
        <v>222</v>
      </c>
      <c r="G18" s="139">
        <v>12000</v>
      </c>
      <c r="H18" s="162">
        <v>0</v>
      </c>
      <c r="I18" s="139">
        <f t="shared" si="0"/>
        <v>12000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39">
        <f t="shared" si="2"/>
        <v>12000</v>
      </c>
      <c r="P18" s="166" t="s">
        <v>490</v>
      </c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151"/>
      <c r="FE18" s="151"/>
      <c r="FF18" s="151"/>
      <c r="FG18" s="151"/>
      <c r="FH18" s="151"/>
      <c r="FI18" s="151"/>
      <c r="FJ18" s="151"/>
      <c r="FK18" s="151"/>
      <c r="FL18" s="151"/>
      <c r="FM18" s="151"/>
      <c r="FN18" s="151"/>
      <c r="FO18" s="151"/>
      <c r="FP18" s="151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</row>
    <row r="19" spans="1:195" s="15" customFormat="1" ht="29.25" customHeight="1" x14ac:dyDescent="0.2">
      <c r="A19" s="161">
        <v>13</v>
      </c>
      <c r="B19" s="138" t="s">
        <v>422</v>
      </c>
      <c r="C19" s="152" t="s">
        <v>475</v>
      </c>
      <c r="D19" s="165" t="s">
        <v>472</v>
      </c>
      <c r="E19" s="138" t="s">
        <v>472</v>
      </c>
      <c r="F19" s="161" t="s">
        <v>222</v>
      </c>
      <c r="G19" s="139">
        <v>12000</v>
      </c>
      <c r="H19" s="162">
        <v>0</v>
      </c>
      <c r="I19" s="139">
        <f t="shared" si="0"/>
        <v>12000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39">
        <f t="shared" si="2"/>
        <v>12000</v>
      </c>
      <c r="P19" s="166" t="s">
        <v>490</v>
      </c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151"/>
      <c r="FE19" s="151"/>
      <c r="FF19" s="151"/>
      <c r="FG19" s="151"/>
      <c r="FH19" s="151"/>
      <c r="FI19" s="151"/>
      <c r="FJ19" s="151"/>
      <c r="FK19" s="151"/>
      <c r="FL19" s="151"/>
      <c r="FM19" s="151"/>
      <c r="FN19" s="151"/>
      <c r="FO19" s="151"/>
      <c r="FP19" s="151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</row>
    <row r="20" spans="1:195" s="15" customFormat="1" ht="29.25" customHeight="1" x14ac:dyDescent="0.2">
      <c r="A20" s="161">
        <v>14</v>
      </c>
      <c r="B20" s="138" t="s">
        <v>464</v>
      </c>
      <c r="C20" s="152" t="s">
        <v>475</v>
      </c>
      <c r="D20" s="165" t="s">
        <v>472</v>
      </c>
      <c r="E20" s="138" t="s">
        <v>472</v>
      </c>
      <c r="F20" s="161" t="s">
        <v>222</v>
      </c>
      <c r="G20" s="139">
        <v>16000</v>
      </c>
      <c r="H20" s="162">
        <v>0</v>
      </c>
      <c r="I20" s="139">
        <f t="shared" si="0"/>
        <v>16000</v>
      </c>
      <c r="J20" s="156">
        <v>0</v>
      </c>
      <c r="K20" s="156">
        <v>0</v>
      </c>
      <c r="L20" s="156">
        <v>0</v>
      </c>
      <c r="M20" s="167">
        <v>2665.34</v>
      </c>
      <c r="N20" s="139">
        <f t="shared" si="1"/>
        <v>2665.34</v>
      </c>
      <c r="O20" s="139">
        <f t="shared" si="2"/>
        <v>13334.66</v>
      </c>
      <c r="P20" s="166" t="s">
        <v>490</v>
      </c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151"/>
      <c r="FE20" s="151"/>
      <c r="FF20" s="151"/>
      <c r="FG20" s="151"/>
      <c r="FH20" s="151"/>
      <c r="FI20" s="151"/>
      <c r="FJ20" s="151"/>
      <c r="FK20" s="151"/>
      <c r="FL20" s="151"/>
      <c r="FM20" s="151"/>
      <c r="FN20" s="151"/>
      <c r="FO20" s="151"/>
      <c r="FP20" s="151"/>
      <c r="FQ20" s="151"/>
      <c r="FR20" s="151"/>
      <c r="FS20" s="151"/>
      <c r="FT20" s="151"/>
      <c r="FU20" s="151"/>
      <c r="FV20" s="151"/>
      <c r="FW20" s="151"/>
      <c r="FX20" s="151"/>
      <c r="FY20" s="151"/>
      <c r="FZ20" s="151"/>
      <c r="GA20" s="151"/>
      <c r="GB20" s="151"/>
      <c r="GC20" s="151"/>
      <c r="GD20" s="151"/>
      <c r="GE20" s="151"/>
      <c r="GF20" s="151"/>
      <c r="GG20" s="151"/>
      <c r="GH20" s="151"/>
      <c r="GI20" s="151"/>
      <c r="GJ20" s="151"/>
      <c r="GK20" s="151"/>
      <c r="GL20" s="151"/>
      <c r="GM20" s="151"/>
    </row>
    <row r="21" spans="1:195" s="15" customFormat="1" ht="29.25" customHeight="1" x14ac:dyDescent="0.2">
      <c r="A21" s="161">
        <v>15</v>
      </c>
      <c r="B21" s="138" t="s">
        <v>477</v>
      </c>
      <c r="C21" s="152" t="s">
        <v>475</v>
      </c>
      <c r="D21" s="165" t="s">
        <v>478</v>
      </c>
      <c r="E21" s="138" t="s">
        <v>478</v>
      </c>
      <c r="F21" s="161" t="s">
        <v>222</v>
      </c>
      <c r="G21" s="139">
        <v>60000</v>
      </c>
      <c r="H21" s="162">
        <v>0</v>
      </c>
      <c r="I21" s="139">
        <f t="shared" si="0"/>
        <v>60000</v>
      </c>
      <c r="J21" s="156">
        <v>0</v>
      </c>
      <c r="K21" s="139">
        <v>4195.88</v>
      </c>
      <c r="L21" s="156">
        <v>0</v>
      </c>
      <c r="M21" s="156">
        <v>0</v>
      </c>
      <c r="N21" s="139">
        <f t="shared" si="1"/>
        <v>4195.88</v>
      </c>
      <c r="O21" s="139">
        <f t="shared" si="2"/>
        <v>55804.12</v>
      </c>
      <c r="P21" s="166" t="s">
        <v>490</v>
      </c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151"/>
      <c r="FE21" s="151"/>
      <c r="FF21" s="151"/>
      <c r="FG21" s="151"/>
      <c r="FH21" s="151"/>
      <c r="FI21" s="151"/>
      <c r="FJ21" s="151"/>
      <c r="FK21" s="151"/>
      <c r="FL21" s="151"/>
      <c r="FM21" s="151"/>
      <c r="FN21" s="151"/>
      <c r="FO21" s="151"/>
      <c r="FP21" s="151"/>
      <c r="FQ21" s="151"/>
      <c r="FR21" s="151"/>
      <c r="FS21" s="151"/>
      <c r="FT21" s="151"/>
      <c r="FU21" s="151"/>
      <c r="FV21" s="151"/>
      <c r="FW21" s="151"/>
      <c r="FX21" s="151"/>
      <c r="FY21" s="151"/>
      <c r="FZ21" s="151"/>
      <c r="GA21" s="151"/>
      <c r="GB21" s="151"/>
      <c r="GC21" s="151"/>
      <c r="GD21" s="151"/>
      <c r="GE21" s="151"/>
      <c r="GF21" s="151"/>
      <c r="GG21" s="151"/>
      <c r="GH21" s="151"/>
      <c r="GI21" s="151"/>
      <c r="GJ21" s="151"/>
      <c r="GK21" s="151"/>
      <c r="GL21" s="151"/>
      <c r="GM21" s="151"/>
    </row>
    <row r="22" spans="1:195" s="15" customFormat="1" ht="29.25" customHeight="1" x14ac:dyDescent="0.2">
      <c r="A22" s="161">
        <v>16</v>
      </c>
      <c r="B22" s="138" t="s">
        <v>479</v>
      </c>
      <c r="C22" s="152" t="s">
        <v>475</v>
      </c>
      <c r="D22" s="165" t="s">
        <v>478</v>
      </c>
      <c r="E22" s="138" t="s">
        <v>478</v>
      </c>
      <c r="F22" s="161" t="s">
        <v>222</v>
      </c>
      <c r="G22" s="139">
        <v>60000</v>
      </c>
      <c r="H22" s="162">
        <v>0</v>
      </c>
      <c r="I22" s="139">
        <f t="shared" si="0"/>
        <v>60000</v>
      </c>
      <c r="J22" s="156">
        <v>0</v>
      </c>
      <c r="K22" s="139">
        <v>4195.88</v>
      </c>
      <c r="L22" s="156">
        <v>0</v>
      </c>
      <c r="M22" s="156">
        <v>0</v>
      </c>
      <c r="N22" s="139">
        <f t="shared" si="1"/>
        <v>4195.88</v>
      </c>
      <c r="O22" s="139">
        <f t="shared" si="2"/>
        <v>55804.12</v>
      </c>
      <c r="P22" s="166" t="s">
        <v>490</v>
      </c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  <c r="FO22" s="151"/>
      <c r="FP22" s="151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</row>
    <row r="23" spans="1:195" s="15" customFormat="1" ht="29.25" customHeight="1" x14ac:dyDescent="0.2">
      <c r="A23" s="161">
        <v>17</v>
      </c>
      <c r="B23" s="138" t="s">
        <v>481</v>
      </c>
      <c r="C23" s="152" t="s">
        <v>475</v>
      </c>
      <c r="D23" s="165" t="s">
        <v>472</v>
      </c>
      <c r="E23" s="138" t="s">
        <v>472</v>
      </c>
      <c r="F23" s="161" t="s">
        <v>222</v>
      </c>
      <c r="G23" s="139">
        <v>13000</v>
      </c>
      <c r="H23" s="162">
        <v>0</v>
      </c>
      <c r="I23" s="139">
        <f t="shared" si="0"/>
        <v>13000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39">
        <f t="shared" si="2"/>
        <v>13000</v>
      </c>
      <c r="P23" s="166" t="s">
        <v>490</v>
      </c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151"/>
      <c r="FE23" s="151"/>
      <c r="FF23" s="151"/>
      <c r="FG23" s="151"/>
      <c r="FH23" s="151"/>
      <c r="FI23" s="151"/>
      <c r="FJ23" s="151"/>
      <c r="FK23" s="151"/>
      <c r="FL23" s="151"/>
      <c r="FM23" s="151"/>
      <c r="FN23" s="151"/>
      <c r="FO23" s="151"/>
      <c r="FP23" s="151"/>
      <c r="FQ23" s="151"/>
      <c r="FR23" s="151"/>
      <c r="FS23" s="151"/>
      <c r="FT23" s="151"/>
      <c r="FU23" s="151"/>
      <c r="FV23" s="151"/>
      <c r="FW23" s="151"/>
      <c r="FX23" s="151"/>
      <c r="FY23" s="151"/>
      <c r="FZ23" s="151"/>
      <c r="GA23" s="151"/>
      <c r="GB23" s="151"/>
      <c r="GC23" s="151"/>
      <c r="GD23" s="151"/>
      <c r="GE23" s="151"/>
      <c r="GF23" s="151"/>
      <c r="GG23" s="151"/>
      <c r="GH23" s="151"/>
      <c r="GI23" s="151"/>
      <c r="GJ23" s="151"/>
      <c r="GK23" s="151"/>
      <c r="GL23" s="151"/>
      <c r="GM23" s="151"/>
    </row>
    <row r="24" spans="1:195" s="15" customFormat="1" ht="29.25" customHeight="1" x14ac:dyDescent="0.2">
      <c r="A24" s="161">
        <v>18</v>
      </c>
      <c r="B24" s="138" t="s">
        <v>482</v>
      </c>
      <c r="C24" s="152" t="s">
        <v>475</v>
      </c>
      <c r="D24" s="165" t="s">
        <v>472</v>
      </c>
      <c r="E24" s="138" t="s">
        <v>472</v>
      </c>
      <c r="F24" s="161" t="s">
        <v>221</v>
      </c>
      <c r="G24" s="139">
        <v>13000</v>
      </c>
      <c r="H24" s="162">
        <v>0</v>
      </c>
      <c r="I24" s="139">
        <f t="shared" si="0"/>
        <v>13000</v>
      </c>
      <c r="J24" s="156">
        <v>0</v>
      </c>
      <c r="K24" s="156">
        <v>0</v>
      </c>
      <c r="L24" s="156">
        <v>0</v>
      </c>
      <c r="M24" s="156">
        <v>0</v>
      </c>
      <c r="N24" s="156">
        <v>0</v>
      </c>
      <c r="O24" s="139">
        <f t="shared" si="2"/>
        <v>13000</v>
      </c>
      <c r="P24" s="166" t="s">
        <v>490</v>
      </c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151"/>
      <c r="FE24" s="151"/>
      <c r="FF24" s="151"/>
      <c r="FG24" s="151"/>
      <c r="FH24" s="151"/>
      <c r="FI24" s="151"/>
      <c r="FJ24" s="151"/>
      <c r="FK24" s="151"/>
      <c r="FL24" s="151"/>
      <c r="FM24" s="151"/>
      <c r="FN24" s="151"/>
      <c r="FO24" s="151"/>
      <c r="FP24" s="151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151"/>
      <c r="GC24" s="151"/>
      <c r="GD24" s="151"/>
      <c r="GE24" s="151"/>
      <c r="GF24" s="151"/>
      <c r="GG24" s="151"/>
      <c r="GH24" s="151"/>
      <c r="GI24" s="151"/>
      <c r="GJ24" s="151"/>
      <c r="GK24" s="151"/>
      <c r="GL24" s="151"/>
      <c r="GM24" s="151"/>
    </row>
    <row r="25" spans="1:195" s="15" customFormat="1" ht="29.25" customHeight="1" x14ac:dyDescent="0.2">
      <c r="A25" s="161">
        <v>19</v>
      </c>
      <c r="B25" s="138" t="s">
        <v>480</v>
      </c>
      <c r="C25" s="152" t="s">
        <v>475</v>
      </c>
      <c r="D25" s="165" t="s">
        <v>478</v>
      </c>
      <c r="E25" s="138" t="s">
        <v>478</v>
      </c>
      <c r="F25" s="161" t="s">
        <v>222</v>
      </c>
      <c r="G25" s="139">
        <v>40000</v>
      </c>
      <c r="H25" s="162">
        <v>0</v>
      </c>
      <c r="I25" s="139">
        <f t="shared" si="0"/>
        <v>40000</v>
      </c>
      <c r="J25" s="156">
        <v>0</v>
      </c>
      <c r="K25" s="156">
        <v>797.25</v>
      </c>
      <c r="L25" s="156">
        <v>0</v>
      </c>
      <c r="M25" s="156">
        <v>0</v>
      </c>
      <c r="N25" s="139">
        <f t="shared" si="1"/>
        <v>797.25</v>
      </c>
      <c r="O25" s="139">
        <f t="shared" si="2"/>
        <v>39202.75</v>
      </c>
      <c r="P25" s="166" t="s">
        <v>490</v>
      </c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</row>
    <row r="26" spans="1:195" s="15" customFormat="1" ht="29.25" customHeight="1" x14ac:dyDescent="0.2">
      <c r="A26" s="161">
        <v>20</v>
      </c>
      <c r="B26" s="138" t="s">
        <v>476</v>
      </c>
      <c r="C26" s="152" t="s">
        <v>475</v>
      </c>
      <c r="D26" s="165" t="s">
        <v>472</v>
      </c>
      <c r="E26" s="138" t="s">
        <v>472</v>
      </c>
      <c r="F26" s="161" t="s">
        <v>222</v>
      </c>
      <c r="G26" s="139">
        <v>13000</v>
      </c>
      <c r="H26" s="162">
        <v>0</v>
      </c>
      <c r="I26" s="139">
        <f t="shared" si="0"/>
        <v>13000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39">
        <f t="shared" si="2"/>
        <v>13000</v>
      </c>
      <c r="P26" s="166" t="s">
        <v>490</v>
      </c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151"/>
      <c r="FD26" s="151"/>
      <c r="FE26" s="151"/>
      <c r="FF26" s="151"/>
      <c r="FG26" s="151"/>
      <c r="FH26" s="151"/>
      <c r="FI26" s="151"/>
      <c r="FJ26" s="151"/>
      <c r="FK26" s="151"/>
      <c r="FL26" s="151"/>
      <c r="FM26" s="151"/>
      <c r="FN26" s="151"/>
      <c r="FO26" s="151"/>
      <c r="FP26" s="151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</row>
    <row r="27" spans="1:195" s="15" customFormat="1" ht="29.25" customHeight="1" x14ac:dyDescent="0.2">
      <c r="A27" s="161">
        <v>21</v>
      </c>
      <c r="B27" s="138" t="s">
        <v>474</v>
      </c>
      <c r="C27" s="152" t="s">
        <v>475</v>
      </c>
      <c r="D27" s="165" t="s">
        <v>472</v>
      </c>
      <c r="E27" s="138" t="s">
        <v>472</v>
      </c>
      <c r="F27" s="161" t="s">
        <v>222</v>
      </c>
      <c r="G27" s="139">
        <v>12000</v>
      </c>
      <c r="H27" s="162">
        <v>0</v>
      </c>
      <c r="I27" s="139">
        <f t="shared" si="0"/>
        <v>12000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39">
        <f t="shared" si="2"/>
        <v>12000</v>
      </c>
      <c r="P27" s="166" t="s">
        <v>490</v>
      </c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51"/>
      <c r="FB27" s="151"/>
      <c r="FC27" s="151"/>
      <c r="FD27" s="151"/>
      <c r="FE27" s="151"/>
      <c r="FF27" s="151"/>
      <c r="FG27" s="151"/>
      <c r="FH27" s="151"/>
      <c r="FI27" s="151"/>
      <c r="FJ27" s="151"/>
      <c r="FK27" s="151"/>
      <c r="FL27" s="151"/>
      <c r="FM27" s="151"/>
      <c r="FN27" s="151"/>
      <c r="FO27" s="151"/>
      <c r="FP27" s="151"/>
      <c r="FQ27" s="151"/>
      <c r="FR27" s="151"/>
      <c r="FS27" s="151"/>
      <c r="FT27" s="151"/>
      <c r="FU27" s="151"/>
      <c r="FV27" s="151"/>
      <c r="FW27" s="151"/>
      <c r="FX27" s="151"/>
      <c r="FY27" s="151"/>
      <c r="FZ27" s="151"/>
      <c r="GA27" s="151"/>
      <c r="GB27" s="151"/>
      <c r="GC27" s="151"/>
      <c r="GD27" s="151"/>
      <c r="GE27" s="151"/>
      <c r="GF27" s="151"/>
      <c r="GG27" s="151"/>
      <c r="GH27" s="151"/>
      <c r="GI27" s="151"/>
      <c r="GJ27" s="151"/>
      <c r="GK27" s="151"/>
      <c r="GL27" s="151"/>
      <c r="GM27" s="151"/>
    </row>
    <row r="28" spans="1:195" s="15" customFormat="1" ht="29.25" customHeight="1" x14ac:dyDescent="0.2">
      <c r="A28" s="161">
        <v>22</v>
      </c>
      <c r="B28" s="138" t="s">
        <v>491</v>
      </c>
      <c r="C28" s="152" t="s">
        <v>475</v>
      </c>
      <c r="D28" s="165" t="s">
        <v>472</v>
      </c>
      <c r="E28" s="138" t="s">
        <v>472</v>
      </c>
      <c r="F28" s="161" t="s">
        <v>222</v>
      </c>
      <c r="G28" s="139">
        <v>12000</v>
      </c>
      <c r="H28" s="162">
        <v>0</v>
      </c>
      <c r="I28" s="139">
        <f t="shared" si="0"/>
        <v>12000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39">
        <f t="shared" si="2"/>
        <v>12000</v>
      </c>
      <c r="P28" s="166" t="s">
        <v>490</v>
      </c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51"/>
      <c r="FB28" s="151"/>
      <c r="FC28" s="151"/>
      <c r="FD28" s="151"/>
      <c r="FE28" s="151"/>
      <c r="FF28" s="151"/>
      <c r="FG28" s="151"/>
      <c r="FH28" s="151"/>
      <c r="FI28" s="151"/>
      <c r="FJ28" s="151"/>
      <c r="FK28" s="151"/>
      <c r="FL28" s="151"/>
      <c r="FM28" s="151"/>
      <c r="FN28" s="151"/>
      <c r="FO28" s="151"/>
      <c r="FP28" s="151"/>
      <c r="FQ28" s="151"/>
      <c r="FR28" s="151"/>
      <c r="FS28" s="151"/>
      <c r="FT28" s="151"/>
      <c r="FU28" s="151"/>
      <c r="FV28" s="151"/>
      <c r="FW28" s="151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</row>
    <row r="29" spans="1:195" s="19" customFormat="1" ht="29.25" customHeight="1" x14ac:dyDescent="0.2">
      <c r="A29" s="161">
        <v>23</v>
      </c>
      <c r="B29" s="138" t="s">
        <v>493</v>
      </c>
      <c r="C29" s="152" t="s">
        <v>475</v>
      </c>
      <c r="D29" s="165" t="s">
        <v>472</v>
      </c>
      <c r="E29" s="138" t="s">
        <v>472</v>
      </c>
      <c r="F29" s="161" t="s">
        <v>222</v>
      </c>
      <c r="G29" s="139">
        <v>10000</v>
      </c>
      <c r="H29" s="162">
        <v>0</v>
      </c>
      <c r="I29" s="139">
        <f t="shared" si="0"/>
        <v>10000</v>
      </c>
      <c r="J29" s="156">
        <v>0</v>
      </c>
      <c r="K29" s="156">
        <v>0</v>
      </c>
      <c r="L29" s="156">
        <v>0</v>
      </c>
      <c r="M29" s="156">
        <v>0</v>
      </c>
      <c r="N29" s="156">
        <v>0</v>
      </c>
      <c r="O29" s="139">
        <f t="shared" si="2"/>
        <v>10000</v>
      </c>
      <c r="P29" s="166" t="s">
        <v>490</v>
      </c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96"/>
      <c r="CX29" s="196"/>
      <c r="CY29" s="196"/>
      <c r="CZ29" s="196"/>
      <c r="DA29" s="196"/>
      <c r="DB29" s="196"/>
      <c r="DC29" s="196"/>
      <c r="DD29" s="196"/>
      <c r="DE29" s="196"/>
      <c r="DF29" s="196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6"/>
      <c r="EA29" s="196"/>
      <c r="EB29" s="196"/>
      <c r="EC29" s="196"/>
      <c r="ED29" s="196"/>
      <c r="EE29" s="196"/>
      <c r="EF29" s="196"/>
      <c r="EG29" s="196"/>
      <c r="EH29" s="196"/>
      <c r="EI29" s="196"/>
      <c r="EJ29" s="196"/>
      <c r="EK29" s="196"/>
      <c r="EL29" s="196"/>
      <c r="EM29" s="196"/>
      <c r="EN29" s="196"/>
      <c r="EO29" s="196"/>
      <c r="EP29" s="196"/>
      <c r="EQ29" s="196"/>
      <c r="ER29" s="196"/>
      <c r="ES29" s="196"/>
      <c r="ET29" s="196"/>
      <c r="EU29" s="196"/>
      <c r="EV29" s="196"/>
      <c r="EW29" s="196"/>
      <c r="EX29" s="196"/>
      <c r="EY29" s="196"/>
      <c r="EZ29" s="196"/>
      <c r="FA29" s="196"/>
      <c r="FB29" s="196"/>
      <c r="FC29" s="196"/>
      <c r="FD29" s="196"/>
      <c r="FE29" s="196"/>
      <c r="FF29" s="196"/>
      <c r="FG29" s="196"/>
      <c r="FH29" s="196"/>
      <c r="FI29" s="196"/>
      <c r="FJ29" s="196"/>
      <c r="FK29" s="196"/>
      <c r="FL29" s="196"/>
      <c r="FM29" s="196"/>
      <c r="FN29" s="196"/>
      <c r="FO29" s="196"/>
      <c r="FP29" s="196"/>
      <c r="FQ29" s="196"/>
      <c r="FR29" s="196"/>
      <c r="FS29" s="196"/>
      <c r="FT29" s="196"/>
      <c r="FU29" s="196"/>
      <c r="FV29" s="196"/>
      <c r="FW29" s="196"/>
      <c r="FX29" s="196"/>
      <c r="FY29" s="196"/>
      <c r="FZ29" s="196"/>
      <c r="GA29" s="196"/>
      <c r="GB29" s="196"/>
      <c r="GC29" s="196"/>
      <c r="GD29" s="196"/>
      <c r="GE29" s="196"/>
      <c r="GF29" s="196"/>
      <c r="GG29" s="196"/>
      <c r="GH29" s="196"/>
      <c r="GI29" s="196"/>
      <c r="GJ29" s="196"/>
      <c r="GK29" s="196"/>
      <c r="GL29" s="196"/>
      <c r="GM29" s="196"/>
    </row>
    <row r="30" spans="1:195" s="19" customFormat="1" ht="29.25" customHeight="1" x14ac:dyDescent="0.2">
      <c r="A30" s="161">
        <v>24</v>
      </c>
      <c r="B30" s="138" t="s">
        <v>506</v>
      </c>
      <c r="C30" s="152" t="s">
        <v>475</v>
      </c>
      <c r="D30" s="165" t="s">
        <v>472</v>
      </c>
      <c r="E30" s="138" t="s">
        <v>472</v>
      </c>
      <c r="F30" s="161" t="s">
        <v>222</v>
      </c>
      <c r="G30" s="139">
        <v>12000</v>
      </c>
      <c r="H30" s="162">
        <v>0</v>
      </c>
      <c r="I30" s="139">
        <f t="shared" si="0"/>
        <v>12000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39">
        <f t="shared" si="2"/>
        <v>12000</v>
      </c>
      <c r="P30" s="166" t="s">
        <v>490</v>
      </c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96"/>
      <c r="EI30" s="196"/>
      <c r="EJ30" s="196"/>
      <c r="EK30" s="196"/>
      <c r="EL30" s="196"/>
      <c r="EM30" s="196"/>
      <c r="EN30" s="196"/>
      <c r="EO30" s="196"/>
      <c r="EP30" s="196"/>
      <c r="EQ30" s="196"/>
      <c r="ER30" s="196"/>
      <c r="ES30" s="196"/>
      <c r="ET30" s="196"/>
      <c r="EU30" s="196"/>
      <c r="EV30" s="196"/>
      <c r="EW30" s="196"/>
      <c r="EX30" s="196"/>
      <c r="EY30" s="196"/>
      <c r="EZ30" s="196"/>
      <c r="FA30" s="196"/>
      <c r="FB30" s="196"/>
      <c r="FC30" s="196"/>
      <c r="FD30" s="196"/>
      <c r="FE30" s="196"/>
      <c r="FF30" s="196"/>
      <c r="FG30" s="196"/>
      <c r="FH30" s="196"/>
      <c r="FI30" s="196"/>
      <c r="FJ30" s="196"/>
      <c r="FK30" s="196"/>
      <c r="FL30" s="196"/>
      <c r="FM30" s="196"/>
      <c r="FN30" s="196"/>
      <c r="FO30" s="196"/>
      <c r="FP30" s="196"/>
      <c r="FQ30" s="196"/>
      <c r="FR30" s="196"/>
      <c r="FS30" s="196"/>
      <c r="FT30" s="196"/>
      <c r="FU30" s="196"/>
      <c r="FV30" s="196"/>
      <c r="FW30" s="196"/>
      <c r="FX30" s="196"/>
      <c r="FY30" s="196"/>
      <c r="FZ30" s="196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196"/>
      <c r="GM30" s="196"/>
    </row>
    <row r="31" spans="1:195" s="15" customFormat="1" ht="29.25" customHeight="1" x14ac:dyDescent="0.2">
      <c r="A31" s="161">
        <v>25</v>
      </c>
      <c r="B31" s="138" t="s">
        <v>391</v>
      </c>
      <c r="C31" s="152" t="s">
        <v>485</v>
      </c>
      <c r="D31" s="138" t="s">
        <v>390</v>
      </c>
      <c r="E31" s="138" t="s">
        <v>390</v>
      </c>
      <c r="F31" s="161" t="s">
        <v>222</v>
      </c>
      <c r="G31" s="139">
        <v>16000</v>
      </c>
      <c r="H31" s="162">
        <v>0</v>
      </c>
      <c r="I31" s="139">
        <f t="shared" si="0"/>
        <v>16000</v>
      </c>
      <c r="J31" s="156">
        <v>0</v>
      </c>
      <c r="K31" s="156">
        <v>0</v>
      </c>
      <c r="L31" s="156">
        <v>0</v>
      </c>
      <c r="M31" s="167">
        <v>5034.28</v>
      </c>
      <c r="N31" s="139">
        <f t="shared" si="1"/>
        <v>5034.28</v>
      </c>
      <c r="O31" s="139">
        <f t="shared" si="2"/>
        <v>10965.720000000001</v>
      </c>
      <c r="P31" s="166" t="s">
        <v>490</v>
      </c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/>
      <c r="EH31" s="151"/>
      <c r="EI31" s="151"/>
      <c r="EJ31" s="151"/>
      <c r="EK31" s="151"/>
      <c r="EL31" s="151"/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  <c r="FD31" s="151"/>
      <c r="FE31" s="151"/>
      <c r="FF31" s="151"/>
      <c r="FG31" s="151"/>
      <c r="FH31" s="151"/>
      <c r="FI31" s="151"/>
      <c r="FJ31" s="151"/>
      <c r="FK31" s="151"/>
      <c r="FL31" s="151"/>
      <c r="FM31" s="151"/>
      <c r="FN31" s="151"/>
      <c r="FO31" s="151"/>
      <c r="FP31" s="151"/>
      <c r="FQ31" s="151"/>
      <c r="FR31" s="151"/>
      <c r="FS31" s="151"/>
      <c r="FT31" s="151"/>
      <c r="FU31" s="151"/>
      <c r="FV31" s="151"/>
      <c r="FW31" s="151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</row>
    <row r="32" spans="1:195" s="15" customFormat="1" ht="29.25" customHeight="1" x14ac:dyDescent="0.2">
      <c r="A32" s="161">
        <v>26</v>
      </c>
      <c r="B32" s="138" t="s">
        <v>418</v>
      </c>
      <c r="C32" s="152" t="s">
        <v>485</v>
      </c>
      <c r="D32" s="165" t="s">
        <v>390</v>
      </c>
      <c r="E32" s="138" t="s">
        <v>390</v>
      </c>
      <c r="F32" s="161" t="s">
        <v>222</v>
      </c>
      <c r="G32" s="139">
        <v>16000</v>
      </c>
      <c r="H32" s="162">
        <v>0</v>
      </c>
      <c r="I32" s="139">
        <f t="shared" si="0"/>
        <v>16000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39">
        <f t="shared" si="2"/>
        <v>16000</v>
      </c>
      <c r="P32" s="166" t="s">
        <v>490</v>
      </c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  <c r="DB32" s="151"/>
      <c r="DC32" s="151"/>
      <c r="DD32" s="151"/>
      <c r="DE32" s="151"/>
      <c r="DF32" s="151"/>
      <c r="DG32" s="151"/>
      <c r="DH32" s="151"/>
      <c r="DI32" s="151"/>
      <c r="DJ32" s="151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151"/>
      <c r="DW32" s="151"/>
      <c r="DX32" s="151"/>
      <c r="DY32" s="151"/>
      <c r="DZ32" s="151"/>
      <c r="EA32" s="151"/>
      <c r="EB32" s="151"/>
      <c r="EC32" s="151"/>
      <c r="ED32" s="151"/>
      <c r="EE32" s="151"/>
      <c r="EF32" s="151"/>
      <c r="EG32" s="151"/>
      <c r="EH32" s="151"/>
      <c r="EI32" s="151"/>
      <c r="EJ32" s="151"/>
      <c r="EK32" s="151"/>
      <c r="EL32" s="151"/>
      <c r="EM32" s="151"/>
      <c r="EN32" s="151"/>
      <c r="EO32" s="151"/>
      <c r="EP32" s="151"/>
      <c r="EQ32" s="151"/>
      <c r="ER32" s="151"/>
      <c r="ES32" s="151"/>
      <c r="ET32" s="151"/>
      <c r="EU32" s="151"/>
      <c r="EV32" s="151"/>
      <c r="EW32" s="151"/>
      <c r="EX32" s="151"/>
      <c r="EY32" s="151"/>
      <c r="EZ32" s="151"/>
      <c r="FA32" s="151"/>
      <c r="FB32" s="151"/>
      <c r="FC32" s="151"/>
      <c r="FD32" s="151"/>
      <c r="FE32" s="151"/>
      <c r="FF32" s="151"/>
      <c r="FG32" s="151"/>
      <c r="FH32" s="151"/>
      <c r="FI32" s="151"/>
      <c r="FJ32" s="151"/>
      <c r="FK32" s="151"/>
      <c r="FL32" s="151"/>
      <c r="FM32" s="151"/>
      <c r="FN32" s="151"/>
      <c r="FO32" s="151"/>
      <c r="FP32" s="151"/>
      <c r="FQ32" s="151"/>
      <c r="FR32" s="151"/>
      <c r="FS32" s="151"/>
      <c r="FT32" s="151"/>
      <c r="FU32" s="151"/>
      <c r="FV32" s="151"/>
      <c r="FW32" s="151"/>
      <c r="FX32" s="151"/>
      <c r="FY32" s="151"/>
      <c r="FZ32" s="151"/>
      <c r="GA32" s="151"/>
      <c r="GB32" s="151"/>
      <c r="GC32" s="151"/>
      <c r="GD32" s="151"/>
      <c r="GE32" s="151"/>
      <c r="GF32" s="151"/>
      <c r="GG32" s="151"/>
      <c r="GH32" s="151"/>
      <c r="GI32" s="151"/>
      <c r="GJ32" s="151"/>
      <c r="GK32" s="151"/>
      <c r="GL32" s="151"/>
      <c r="GM32" s="151"/>
    </row>
    <row r="33" spans="1:195" s="15" customFormat="1" ht="29.25" customHeight="1" x14ac:dyDescent="0.2">
      <c r="A33" s="161">
        <v>27</v>
      </c>
      <c r="B33" s="138" t="s">
        <v>417</v>
      </c>
      <c r="C33" s="152" t="s">
        <v>485</v>
      </c>
      <c r="D33" s="165" t="s">
        <v>390</v>
      </c>
      <c r="E33" s="138" t="s">
        <v>390</v>
      </c>
      <c r="F33" s="161" t="s">
        <v>222</v>
      </c>
      <c r="G33" s="139">
        <v>12000</v>
      </c>
      <c r="H33" s="162">
        <v>0</v>
      </c>
      <c r="I33" s="139">
        <f t="shared" si="0"/>
        <v>12000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39">
        <f t="shared" si="2"/>
        <v>12000</v>
      </c>
      <c r="P33" s="166" t="s">
        <v>490</v>
      </c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  <c r="DB33" s="151"/>
      <c r="DC33" s="151"/>
      <c r="DD33" s="151"/>
      <c r="DE33" s="151"/>
      <c r="DF33" s="151"/>
      <c r="DG33" s="151"/>
      <c r="DH33" s="151"/>
      <c r="DI33" s="151"/>
      <c r="DJ33" s="151"/>
      <c r="DK33" s="151"/>
      <c r="DL33" s="151"/>
      <c r="DM33" s="151"/>
      <c r="DN33" s="151"/>
      <c r="DO33" s="151"/>
      <c r="DP33" s="151"/>
      <c r="DQ33" s="151"/>
      <c r="DR33" s="151"/>
      <c r="DS33" s="151"/>
      <c r="DT33" s="151"/>
      <c r="DU33" s="151"/>
      <c r="DV33" s="151"/>
      <c r="DW33" s="151"/>
      <c r="DX33" s="151"/>
      <c r="DY33" s="151"/>
      <c r="DZ33" s="151"/>
      <c r="EA33" s="151"/>
      <c r="EB33" s="151"/>
      <c r="EC33" s="151"/>
      <c r="ED33" s="151"/>
      <c r="EE33" s="151"/>
      <c r="EF33" s="151"/>
      <c r="EG33" s="151"/>
      <c r="EH33" s="151"/>
      <c r="EI33" s="151"/>
      <c r="EJ33" s="151"/>
      <c r="EK33" s="151"/>
      <c r="EL33" s="151"/>
      <c r="EM33" s="151"/>
      <c r="EN33" s="151"/>
      <c r="EO33" s="151"/>
      <c r="EP33" s="151"/>
      <c r="EQ33" s="151"/>
      <c r="ER33" s="151"/>
      <c r="ES33" s="151"/>
      <c r="ET33" s="151"/>
      <c r="EU33" s="151"/>
      <c r="EV33" s="151"/>
      <c r="EW33" s="151"/>
      <c r="EX33" s="151"/>
      <c r="EY33" s="151"/>
      <c r="EZ33" s="151"/>
      <c r="FA33" s="151"/>
      <c r="FB33" s="151"/>
      <c r="FC33" s="151"/>
      <c r="FD33" s="151"/>
      <c r="FE33" s="151"/>
      <c r="FF33" s="151"/>
      <c r="FG33" s="151"/>
      <c r="FH33" s="151"/>
      <c r="FI33" s="151"/>
      <c r="FJ33" s="151"/>
      <c r="FK33" s="151"/>
      <c r="FL33" s="151"/>
      <c r="FM33" s="151"/>
      <c r="FN33" s="151"/>
      <c r="FO33" s="151"/>
      <c r="FP33" s="151"/>
      <c r="FQ33" s="151"/>
      <c r="FR33" s="151"/>
      <c r="FS33" s="151"/>
      <c r="FT33" s="151"/>
      <c r="FU33" s="151"/>
      <c r="FV33" s="151"/>
      <c r="FW33" s="151"/>
      <c r="FX33" s="151"/>
      <c r="FY33" s="151"/>
      <c r="FZ33" s="151"/>
      <c r="GA33" s="151"/>
      <c r="GB33" s="151"/>
      <c r="GC33" s="151"/>
      <c r="GD33" s="151"/>
      <c r="GE33" s="151"/>
      <c r="GF33" s="151"/>
      <c r="GG33" s="151"/>
      <c r="GH33" s="151"/>
      <c r="GI33" s="151"/>
      <c r="GJ33" s="151"/>
      <c r="GK33" s="151"/>
      <c r="GL33" s="151"/>
      <c r="GM33" s="151"/>
    </row>
    <row r="34" spans="1:195" s="15" customFormat="1" ht="29.25" customHeight="1" x14ac:dyDescent="0.2">
      <c r="A34" s="161">
        <v>28</v>
      </c>
      <c r="B34" s="138" t="s">
        <v>416</v>
      </c>
      <c r="C34" s="152" t="s">
        <v>485</v>
      </c>
      <c r="D34" s="165" t="s">
        <v>390</v>
      </c>
      <c r="E34" s="138" t="s">
        <v>390</v>
      </c>
      <c r="F34" s="161" t="s">
        <v>222</v>
      </c>
      <c r="G34" s="139">
        <v>16000</v>
      </c>
      <c r="H34" s="162">
        <v>0</v>
      </c>
      <c r="I34" s="139">
        <f t="shared" si="0"/>
        <v>16000</v>
      </c>
      <c r="J34" s="156">
        <v>0</v>
      </c>
      <c r="K34" s="156">
        <v>0</v>
      </c>
      <c r="L34" s="156">
        <v>0</v>
      </c>
      <c r="M34" s="139">
        <v>9111.43</v>
      </c>
      <c r="N34" s="139">
        <f t="shared" si="1"/>
        <v>9111.43</v>
      </c>
      <c r="O34" s="139">
        <f t="shared" si="2"/>
        <v>6888.57</v>
      </c>
      <c r="P34" s="166" t="s">
        <v>490</v>
      </c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151"/>
      <c r="BW34" s="151"/>
      <c r="BX34" s="151"/>
      <c r="BY34" s="151"/>
      <c r="BZ34" s="151"/>
      <c r="CA34" s="151"/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1"/>
      <c r="DB34" s="151"/>
      <c r="DC34" s="151"/>
      <c r="DD34" s="151"/>
      <c r="DE34" s="151"/>
      <c r="DF34" s="151"/>
      <c r="DG34" s="151"/>
      <c r="DH34" s="151"/>
      <c r="DI34" s="151"/>
      <c r="DJ34" s="151"/>
      <c r="DK34" s="151"/>
      <c r="DL34" s="151"/>
      <c r="DM34" s="151"/>
      <c r="DN34" s="151"/>
      <c r="DO34" s="151"/>
      <c r="DP34" s="151"/>
      <c r="DQ34" s="151"/>
      <c r="DR34" s="151"/>
      <c r="DS34" s="151"/>
      <c r="DT34" s="151"/>
      <c r="DU34" s="151"/>
      <c r="DV34" s="151"/>
      <c r="DW34" s="151"/>
      <c r="DX34" s="151"/>
      <c r="DY34" s="151"/>
      <c r="DZ34" s="151"/>
      <c r="EA34" s="151"/>
      <c r="EB34" s="151"/>
      <c r="EC34" s="151"/>
      <c r="ED34" s="151"/>
      <c r="EE34" s="151"/>
      <c r="EF34" s="151"/>
      <c r="EG34" s="151"/>
      <c r="EH34" s="151"/>
      <c r="EI34" s="151"/>
      <c r="EJ34" s="151"/>
      <c r="EK34" s="151"/>
      <c r="EL34" s="151"/>
      <c r="EM34" s="151"/>
      <c r="EN34" s="151"/>
      <c r="EO34" s="151"/>
      <c r="EP34" s="151"/>
      <c r="EQ34" s="151"/>
      <c r="ER34" s="151"/>
      <c r="ES34" s="151"/>
      <c r="ET34" s="151"/>
      <c r="EU34" s="151"/>
      <c r="EV34" s="151"/>
      <c r="EW34" s="151"/>
      <c r="EX34" s="151"/>
      <c r="EY34" s="151"/>
      <c r="EZ34" s="151"/>
      <c r="FA34" s="151"/>
      <c r="FB34" s="151"/>
      <c r="FC34" s="151"/>
      <c r="FD34" s="151"/>
      <c r="FE34" s="151"/>
      <c r="FF34" s="151"/>
      <c r="FG34" s="151"/>
      <c r="FH34" s="151"/>
      <c r="FI34" s="151"/>
      <c r="FJ34" s="151"/>
      <c r="FK34" s="151"/>
      <c r="FL34" s="151"/>
      <c r="FM34" s="151"/>
      <c r="FN34" s="151"/>
      <c r="FO34" s="151"/>
      <c r="FP34" s="151"/>
      <c r="FQ34" s="151"/>
      <c r="FR34" s="151"/>
      <c r="FS34" s="151"/>
      <c r="FT34" s="151"/>
      <c r="FU34" s="151"/>
      <c r="FV34" s="151"/>
      <c r="FW34" s="151"/>
      <c r="FX34" s="151"/>
      <c r="FY34" s="151"/>
      <c r="FZ34" s="151"/>
      <c r="GA34" s="151"/>
      <c r="GB34" s="151"/>
      <c r="GC34" s="151"/>
      <c r="GD34" s="151"/>
      <c r="GE34" s="151"/>
      <c r="GF34" s="151"/>
      <c r="GG34" s="151"/>
      <c r="GH34" s="151"/>
      <c r="GI34" s="151"/>
      <c r="GJ34" s="151"/>
      <c r="GK34" s="151"/>
      <c r="GL34" s="151"/>
      <c r="GM34" s="151"/>
    </row>
    <row r="35" spans="1:195" s="15" customFormat="1" ht="29.25" customHeight="1" x14ac:dyDescent="0.2">
      <c r="A35" s="161">
        <v>29</v>
      </c>
      <c r="B35" s="138" t="s">
        <v>415</v>
      </c>
      <c r="C35" s="152" t="s">
        <v>485</v>
      </c>
      <c r="D35" s="165" t="s">
        <v>390</v>
      </c>
      <c r="E35" s="138" t="s">
        <v>390</v>
      </c>
      <c r="F35" s="161" t="s">
        <v>222</v>
      </c>
      <c r="G35" s="139">
        <v>12000</v>
      </c>
      <c r="H35" s="162">
        <v>0</v>
      </c>
      <c r="I35" s="139">
        <f t="shared" si="0"/>
        <v>12000</v>
      </c>
      <c r="J35" s="156">
        <v>0</v>
      </c>
      <c r="K35" s="156">
        <v>0</v>
      </c>
      <c r="L35" s="156">
        <v>0</v>
      </c>
      <c r="M35" s="139">
        <v>4606.0200000000004</v>
      </c>
      <c r="N35" s="139">
        <f t="shared" si="1"/>
        <v>4606.0200000000004</v>
      </c>
      <c r="O35" s="139">
        <f t="shared" si="2"/>
        <v>7393.98</v>
      </c>
      <c r="P35" s="166" t="s">
        <v>490</v>
      </c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151"/>
      <c r="CS35" s="151"/>
      <c r="CT35" s="151"/>
      <c r="CU35" s="151"/>
      <c r="CV35" s="151"/>
      <c r="CW35" s="151"/>
      <c r="CX35" s="151"/>
      <c r="CY35" s="151"/>
      <c r="CZ35" s="151"/>
      <c r="DA35" s="151"/>
      <c r="DB35" s="151"/>
      <c r="DC35" s="151"/>
      <c r="DD35" s="151"/>
      <c r="DE35" s="151"/>
      <c r="DF35" s="151"/>
      <c r="DG35" s="151"/>
      <c r="DH35" s="151"/>
      <c r="DI35" s="151"/>
      <c r="DJ35" s="151"/>
      <c r="DK35" s="151"/>
      <c r="DL35" s="151"/>
      <c r="DM35" s="151"/>
      <c r="DN35" s="151"/>
      <c r="DO35" s="151"/>
      <c r="DP35" s="151"/>
      <c r="DQ35" s="151"/>
      <c r="DR35" s="151"/>
      <c r="DS35" s="151"/>
      <c r="DT35" s="151"/>
      <c r="DU35" s="151"/>
      <c r="DV35" s="151"/>
      <c r="DW35" s="151"/>
      <c r="DX35" s="151"/>
      <c r="DY35" s="151"/>
      <c r="DZ35" s="151"/>
      <c r="EA35" s="151"/>
      <c r="EB35" s="151"/>
      <c r="EC35" s="151"/>
      <c r="ED35" s="151"/>
      <c r="EE35" s="151"/>
      <c r="EF35" s="151"/>
      <c r="EG35" s="151"/>
      <c r="EH35" s="151"/>
      <c r="EI35" s="151"/>
      <c r="EJ35" s="151"/>
      <c r="EK35" s="151"/>
      <c r="EL35" s="151"/>
      <c r="EM35" s="151"/>
      <c r="EN35" s="151"/>
      <c r="EO35" s="151"/>
      <c r="EP35" s="151"/>
      <c r="EQ35" s="151"/>
      <c r="ER35" s="151"/>
      <c r="ES35" s="151"/>
      <c r="ET35" s="151"/>
      <c r="EU35" s="151"/>
      <c r="EV35" s="151"/>
      <c r="EW35" s="151"/>
      <c r="EX35" s="151"/>
      <c r="EY35" s="151"/>
      <c r="EZ35" s="151"/>
      <c r="FA35" s="151"/>
      <c r="FB35" s="151"/>
      <c r="FC35" s="151"/>
      <c r="FD35" s="151"/>
      <c r="FE35" s="151"/>
      <c r="FF35" s="151"/>
      <c r="FG35" s="151"/>
      <c r="FH35" s="151"/>
      <c r="FI35" s="151"/>
      <c r="FJ35" s="151"/>
      <c r="FK35" s="151"/>
      <c r="FL35" s="151"/>
      <c r="FM35" s="151"/>
      <c r="FN35" s="151"/>
      <c r="FO35" s="151"/>
      <c r="FP35" s="151"/>
      <c r="FQ35" s="151"/>
      <c r="FR35" s="151"/>
      <c r="FS35" s="151"/>
      <c r="FT35" s="151"/>
      <c r="FU35" s="151"/>
      <c r="FV35" s="151"/>
      <c r="FW35" s="151"/>
      <c r="FX35" s="151"/>
      <c r="FY35" s="151"/>
      <c r="FZ35" s="151"/>
      <c r="GA35" s="151"/>
      <c r="GB35" s="151"/>
      <c r="GC35" s="151"/>
      <c r="GD35" s="151"/>
      <c r="GE35" s="151"/>
      <c r="GF35" s="151"/>
      <c r="GG35" s="151"/>
      <c r="GH35" s="151"/>
      <c r="GI35" s="151"/>
      <c r="GJ35" s="151"/>
      <c r="GK35" s="151"/>
      <c r="GL35" s="151"/>
      <c r="GM35" s="151"/>
    </row>
    <row r="36" spans="1:195" s="15" customFormat="1" ht="29.25" customHeight="1" x14ac:dyDescent="0.2">
      <c r="A36" s="161">
        <v>30</v>
      </c>
      <c r="B36" s="138" t="s">
        <v>414</v>
      </c>
      <c r="C36" s="152" t="s">
        <v>485</v>
      </c>
      <c r="D36" s="165" t="s">
        <v>390</v>
      </c>
      <c r="E36" s="138" t="s">
        <v>390</v>
      </c>
      <c r="F36" s="161" t="s">
        <v>222</v>
      </c>
      <c r="G36" s="139">
        <v>12000</v>
      </c>
      <c r="H36" s="162">
        <v>0</v>
      </c>
      <c r="I36" s="139">
        <f t="shared" si="0"/>
        <v>12000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39">
        <f t="shared" si="2"/>
        <v>12000</v>
      </c>
      <c r="P36" s="166" t="s">
        <v>490</v>
      </c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1"/>
      <c r="CX36" s="151"/>
      <c r="CY36" s="151"/>
      <c r="CZ36" s="151"/>
      <c r="DA36" s="151"/>
      <c r="DB36" s="151"/>
      <c r="DC36" s="151"/>
      <c r="DD36" s="151"/>
      <c r="DE36" s="151"/>
      <c r="DF36" s="151"/>
      <c r="DG36" s="151"/>
      <c r="DH36" s="151"/>
      <c r="DI36" s="151"/>
      <c r="DJ36" s="151"/>
      <c r="DK36" s="151"/>
      <c r="DL36" s="151"/>
      <c r="DM36" s="151"/>
      <c r="DN36" s="151"/>
      <c r="DO36" s="151"/>
      <c r="DP36" s="151"/>
      <c r="DQ36" s="151"/>
      <c r="DR36" s="151"/>
      <c r="DS36" s="151"/>
      <c r="DT36" s="151"/>
      <c r="DU36" s="151"/>
      <c r="DV36" s="151"/>
      <c r="DW36" s="151"/>
      <c r="DX36" s="151"/>
      <c r="DY36" s="151"/>
      <c r="DZ36" s="151"/>
      <c r="EA36" s="151"/>
      <c r="EB36" s="151"/>
      <c r="EC36" s="151"/>
      <c r="ED36" s="151"/>
      <c r="EE36" s="151"/>
      <c r="EF36" s="151"/>
      <c r="EG36" s="151"/>
      <c r="EH36" s="151"/>
      <c r="EI36" s="151"/>
      <c r="EJ36" s="151"/>
      <c r="EK36" s="151"/>
      <c r="EL36" s="151"/>
      <c r="EM36" s="151"/>
      <c r="EN36" s="151"/>
      <c r="EO36" s="151"/>
      <c r="EP36" s="151"/>
      <c r="EQ36" s="151"/>
      <c r="ER36" s="151"/>
      <c r="ES36" s="151"/>
      <c r="ET36" s="151"/>
      <c r="EU36" s="151"/>
      <c r="EV36" s="151"/>
      <c r="EW36" s="151"/>
      <c r="EX36" s="151"/>
      <c r="EY36" s="151"/>
      <c r="EZ36" s="151"/>
      <c r="FA36" s="151"/>
      <c r="FB36" s="151"/>
      <c r="FC36" s="151"/>
      <c r="FD36" s="151"/>
      <c r="FE36" s="151"/>
      <c r="FF36" s="151"/>
      <c r="FG36" s="151"/>
      <c r="FH36" s="151"/>
      <c r="FI36" s="151"/>
      <c r="FJ36" s="151"/>
      <c r="FK36" s="151"/>
      <c r="FL36" s="151"/>
      <c r="FM36" s="151"/>
      <c r="FN36" s="151"/>
      <c r="FO36" s="151"/>
      <c r="FP36" s="151"/>
      <c r="FQ36" s="151"/>
      <c r="FR36" s="151"/>
      <c r="FS36" s="151"/>
      <c r="FT36" s="151"/>
      <c r="FU36" s="151"/>
      <c r="FV36" s="151"/>
      <c r="FW36" s="151"/>
      <c r="FX36" s="151"/>
      <c r="FY36" s="151"/>
      <c r="FZ36" s="151"/>
      <c r="GA36" s="151"/>
      <c r="GB36" s="151"/>
      <c r="GC36" s="151"/>
      <c r="GD36" s="151"/>
      <c r="GE36" s="151"/>
      <c r="GF36" s="151"/>
      <c r="GG36" s="151"/>
      <c r="GH36" s="151"/>
      <c r="GI36" s="151"/>
      <c r="GJ36" s="151"/>
      <c r="GK36" s="151"/>
      <c r="GL36" s="151"/>
      <c r="GM36" s="151"/>
    </row>
    <row r="37" spans="1:195" s="15" customFormat="1" ht="29.25" customHeight="1" x14ac:dyDescent="0.2">
      <c r="A37" s="161">
        <v>31</v>
      </c>
      <c r="B37" s="138" t="s">
        <v>413</v>
      </c>
      <c r="C37" s="152" t="s">
        <v>485</v>
      </c>
      <c r="D37" s="165" t="s">
        <v>390</v>
      </c>
      <c r="E37" s="138" t="s">
        <v>390</v>
      </c>
      <c r="F37" s="161" t="s">
        <v>222</v>
      </c>
      <c r="G37" s="139">
        <v>12000</v>
      </c>
      <c r="H37" s="162">
        <v>0</v>
      </c>
      <c r="I37" s="139">
        <f t="shared" si="0"/>
        <v>12000</v>
      </c>
      <c r="J37" s="156">
        <v>0</v>
      </c>
      <c r="K37" s="156">
        <v>0</v>
      </c>
      <c r="L37" s="156">
        <v>0</v>
      </c>
      <c r="M37" s="156">
        <v>0</v>
      </c>
      <c r="N37" s="156">
        <v>0</v>
      </c>
      <c r="O37" s="139">
        <f t="shared" si="2"/>
        <v>12000</v>
      </c>
      <c r="P37" s="166" t="s">
        <v>490</v>
      </c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151"/>
      <c r="DW37" s="151"/>
      <c r="DX37" s="151"/>
      <c r="DY37" s="151"/>
      <c r="DZ37" s="151"/>
      <c r="EA37" s="151"/>
      <c r="EB37" s="151"/>
      <c r="EC37" s="151"/>
      <c r="ED37" s="151"/>
      <c r="EE37" s="151"/>
      <c r="EF37" s="151"/>
      <c r="EG37" s="151"/>
      <c r="EH37" s="151"/>
      <c r="EI37" s="151"/>
      <c r="EJ37" s="151"/>
      <c r="EK37" s="151"/>
      <c r="EL37" s="151"/>
      <c r="EM37" s="151"/>
      <c r="EN37" s="151"/>
      <c r="EO37" s="151"/>
      <c r="EP37" s="151"/>
      <c r="EQ37" s="151"/>
      <c r="ER37" s="151"/>
      <c r="ES37" s="151"/>
      <c r="ET37" s="151"/>
      <c r="EU37" s="151"/>
      <c r="EV37" s="151"/>
      <c r="EW37" s="151"/>
      <c r="EX37" s="151"/>
      <c r="EY37" s="151"/>
      <c r="EZ37" s="151"/>
      <c r="FA37" s="151"/>
      <c r="FB37" s="151"/>
      <c r="FC37" s="151"/>
      <c r="FD37" s="151"/>
      <c r="FE37" s="151"/>
      <c r="FF37" s="151"/>
      <c r="FG37" s="151"/>
      <c r="FH37" s="151"/>
      <c r="FI37" s="151"/>
      <c r="FJ37" s="151"/>
      <c r="FK37" s="151"/>
      <c r="FL37" s="151"/>
      <c r="FM37" s="151"/>
      <c r="FN37" s="151"/>
      <c r="FO37" s="151"/>
      <c r="FP37" s="151"/>
      <c r="FQ37" s="151"/>
      <c r="FR37" s="151"/>
      <c r="FS37" s="151"/>
      <c r="FT37" s="151"/>
      <c r="FU37" s="151"/>
      <c r="FV37" s="151"/>
      <c r="FW37" s="151"/>
      <c r="FX37" s="151"/>
      <c r="FY37" s="151"/>
      <c r="FZ37" s="151"/>
      <c r="GA37" s="151"/>
      <c r="GB37" s="151"/>
      <c r="GC37" s="151"/>
      <c r="GD37" s="151"/>
      <c r="GE37" s="151"/>
      <c r="GF37" s="151"/>
      <c r="GG37" s="151"/>
      <c r="GH37" s="151"/>
      <c r="GI37" s="151"/>
      <c r="GJ37" s="151"/>
      <c r="GK37" s="151"/>
      <c r="GL37" s="151"/>
      <c r="GM37" s="151"/>
    </row>
    <row r="38" spans="1:195" s="15" customFormat="1" ht="29.25" customHeight="1" x14ac:dyDescent="0.2">
      <c r="A38" s="161">
        <v>32</v>
      </c>
      <c r="B38" s="138" t="s">
        <v>412</v>
      </c>
      <c r="C38" s="152" t="s">
        <v>485</v>
      </c>
      <c r="D38" s="165" t="s">
        <v>390</v>
      </c>
      <c r="E38" s="138" t="s">
        <v>390</v>
      </c>
      <c r="F38" s="161" t="s">
        <v>221</v>
      </c>
      <c r="G38" s="139">
        <v>12000</v>
      </c>
      <c r="H38" s="162">
        <v>0</v>
      </c>
      <c r="I38" s="139">
        <f t="shared" si="0"/>
        <v>12000</v>
      </c>
      <c r="J38" s="156">
        <v>0</v>
      </c>
      <c r="K38" s="156">
        <v>0</v>
      </c>
      <c r="L38" s="156">
        <v>0</v>
      </c>
      <c r="M38" s="167">
        <v>2000</v>
      </c>
      <c r="N38" s="139">
        <f t="shared" si="1"/>
        <v>2000</v>
      </c>
      <c r="O38" s="139">
        <f t="shared" si="2"/>
        <v>10000</v>
      </c>
      <c r="P38" s="166" t="s">
        <v>490</v>
      </c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/>
      <c r="EE38" s="151"/>
      <c r="EF38" s="151"/>
      <c r="EG38" s="151"/>
      <c r="EH38" s="151"/>
      <c r="EI38" s="151"/>
      <c r="EJ38" s="151"/>
      <c r="EK38" s="151"/>
      <c r="EL38" s="151"/>
      <c r="EM38" s="151"/>
      <c r="EN38" s="151"/>
      <c r="EO38" s="151"/>
      <c r="EP38" s="151"/>
      <c r="EQ38" s="151"/>
      <c r="ER38" s="151"/>
      <c r="ES38" s="151"/>
      <c r="ET38" s="151"/>
      <c r="EU38" s="151"/>
      <c r="EV38" s="151"/>
      <c r="EW38" s="151"/>
      <c r="EX38" s="151"/>
      <c r="EY38" s="151"/>
      <c r="EZ38" s="151"/>
      <c r="FA38" s="151"/>
      <c r="FB38" s="151"/>
      <c r="FC38" s="151"/>
      <c r="FD38" s="151"/>
      <c r="FE38" s="151"/>
      <c r="FF38" s="151"/>
      <c r="FG38" s="151"/>
      <c r="FH38" s="151"/>
      <c r="FI38" s="151"/>
      <c r="FJ38" s="151"/>
      <c r="FK38" s="151"/>
      <c r="FL38" s="151"/>
      <c r="FM38" s="151"/>
      <c r="FN38" s="151"/>
      <c r="FO38" s="151"/>
      <c r="FP38" s="151"/>
      <c r="FQ38" s="151"/>
      <c r="FR38" s="151"/>
      <c r="FS38" s="151"/>
      <c r="FT38" s="151"/>
      <c r="FU38" s="151"/>
      <c r="FV38" s="151"/>
      <c r="FW38" s="151"/>
      <c r="FX38" s="151"/>
      <c r="FY38" s="151"/>
      <c r="FZ38" s="151"/>
      <c r="GA38" s="151"/>
      <c r="GB38" s="151"/>
      <c r="GC38" s="151"/>
      <c r="GD38" s="151"/>
      <c r="GE38" s="151"/>
      <c r="GF38" s="151"/>
      <c r="GG38" s="151"/>
      <c r="GH38" s="151"/>
      <c r="GI38" s="151"/>
      <c r="GJ38" s="151"/>
      <c r="GK38" s="151"/>
      <c r="GL38" s="151"/>
      <c r="GM38" s="151"/>
    </row>
    <row r="39" spans="1:195" s="15" customFormat="1" ht="29.25" customHeight="1" x14ac:dyDescent="0.2">
      <c r="A39" s="161">
        <v>33</v>
      </c>
      <c r="B39" s="138" t="s">
        <v>410</v>
      </c>
      <c r="C39" s="152" t="s">
        <v>485</v>
      </c>
      <c r="D39" s="165" t="s">
        <v>212</v>
      </c>
      <c r="E39" s="138" t="s">
        <v>212</v>
      </c>
      <c r="F39" s="161" t="s">
        <v>221</v>
      </c>
      <c r="G39" s="139">
        <v>100000</v>
      </c>
      <c r="H39" s="162">
        <v>0</v>
      </c>
      <c r="I39" s="139">
        <f t="shared" si="0"/>
        <v>100000</v>
      </c>
      <c r="J39" s="156">
        <v>0</v>
      </c>
      <c r="K39" s="139">
        <v>13582.87</v>
      </c>
      <c r="L39" s="156">
        <v>0</v>
      </c>
      <c r="M39" s="167">
        <v>5242.3</v>
      </c>
      <c r="N39" s="139">
        <f t="shared" si="1"/>
        <v>18825.170000000002</v>
      </c>
      <c r="O39" s="139">
        <f t="shared" si="2"/>
        <v>81174.83</v>
      </c>
      <c r="P39" s="166" t="s">
        <v>490</v>
      </c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1"/>
      <c r="DC39" s="151"/>
      <c r="DD39" s="151"/>
      <c r="DE39" s="151"/>
      <c r="DF39" s="151"/>
      <c r="DG39" s="151"/>
      <c r="DH39" s="151"/>
      <c r="DI39" s="151"/>
      <c r="DJ39" s="151"/>
      <c r="DK39" s="151"/>
      <c r="DL39" s="151"/>
      <c r="DM39" s="151"/>
      <c r="DN39" s="151"/>
      <c r="DO39" s="151"/>
      <c r="DP39" s="151"/>
      <c r="DQ39" s="151"/>
      <c r="DR39" s="151"/>
      <c r="DS39" s="151"/>
      <c r="DT39" s="151"/>
      <c r="DU39" s="151"/>
      <c r="DV39" s="151"/>
      <c r="DW39" s="151"/>
      <c r="DX39" s="151"/>
      <c r="DY39" s="151"/>
      <c r="DZ39" s="151"/>
      <c r="EA39" s="151"/>
      <c r="EB39" s="151"/>
      <c r="EC39" s="151"/>
      <c r="ED39" s="151"/>
      <c r="EE39" s="151"/>
      <c r="EF39" s="151"/>
      <c r="EG39" s="151"/>
      <c r="EH39" s="151"/>
      <c r="EI39" s="151"/>
      <c r="EJ39" s="151"/>
      <c r="EK39" s="151"/>
      <c r="EL39" s="151"/>
      <c r="EM39" s="151"/>
      <c r="EN39" s="151"/>
      <c r="EO39" s="151"/>
      <c r="EP39" s="151"/>
      <c r="EQ39" s="151"/>
      <c r="ER39" s="151"/>
      <c r="ES39" s="151"/>
      <c r="ET39" s="151"/>
      <c r="EU39" s="151"/>
      <c r="EV39" s="151"/>
      <c r="EW39" s="151"/>
      <c r="EX39" s="151"/>
      <c r="EY39" s="151"/>
      <c r="EZ39" s="151"/>
      <c r="FA39" s="151"/>
      <c r="FB39" s="151"/>
      <c r="FC39" s="151"/>
      <c r="FD39" s="151"/>
      <c r="FE39" s="151"/>
      <c r="FF39" s="151"/>
      <c r="FG39" s="151"/>
      <c r="FH39" s="151"/>
      <c r="FI39" s="151"/>
      <c r="FJ39" s="151"/>
      <c r="FK39" s="151"/>
      <c r="FL39" s="151"/>
      <c r="FM39" s="151"/>
      <c r="FN39" s="151"/>
      <c r="FO39" s="151"/>
      <c r="FP39" s="151"/>
      <c r="FQ39" s="151"/>
      <c r="FR39" s="151"/>
      <c r="FS39" s="151"/>
      <c r="FT39" s="151"/>
      <c r="FU39" s="151"/>
      <c r="FV39" s="151"/>
      <c r="FW39" s="151"/>
      <c r="FX39" s="151"/>
      <c r="FY39" s="151"/>
      <c r="FZ39" s="151"/>
      <c r="GA39" s="151"/>
      <c r="GB39" s="151"/>
      <c r="GC39" s="151"/>
      <c r="GD39" s="151"/>
      <c r="GE39" s="151"/>
      <c r="GF39" s="151"/>
      <c r="GG39" s="151"/>
      <c r="GH39" s="151"/>
      <c r="GI39" s="151"/>
      <c r="GJ39" s="151"/>
      <c r="GK39" s="151"/>
      <c r="GL39" s="151"/>
      <c r="GM39" s="151"/>
    </row>
    <row r="40" spans="1:195" s="15" customFormat="1" ht="29.25" customHeight="1" x14ac:dyDescent="0.2">
      <c r="A40" s="161">
        <v>34</v>
      </c>
      <c r="B40" s="138" t="s">
        <v>408</v>
      </c>
      <c r="C40" s="152" t="s">
        <v>485</v>
      </c>
      <c r="D40" s="165" t="s">
        <v>390</v>
      </c>
      <c r="E40" s="138" t="s">
        <v>390</v>
      </c>
      <c r="F40" s="161" t="s">
        <v>221</v>
      </c>
      <c r="G40" s="139">
        <v>12000</v>
      </c>
      <c r="H40" s="162">
        <v>0</v>
      </c>
      <c r="I40" s="139">
        <f t="shared" si="0"/>
        <v>12000</v>
      </c>
      <c r="J40" s="156">
        <v>0</v>
      </c>
      <c r="K40" s="156">
        <v>0</v>
      </c>
      <c r="L40" s="156">
        <v>0</v>
      </c>
      <c r="M40" s="156">
        <v>0</v>
      </c>
      <c r="N40" s="156">
        <v>0</v>
      </c>
      <c r="O40" s="139">
        <f t="shared" si="2"/>
        <v>12000</v>
      </c>
      <c r="P40" s="166" t="s">
        <v>490</v>
      </c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51"/>
      <c r="DG40" s="151"/>
      <c r="DH40" s="151"/>
      <c r="DI40" s="151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151"/>
      <c r="DU40" s="151"/>
      <c r="DV40" s="151"/>
      <c r="DW40" s="151"/>
      <c r="DX40" s="151"/>
      <c r="DY40" s="151"/>
      <c r="DZ40" s="151"/>
      <c r="EA40" s="151"/>
      <c r="EB40" s="151"/>
      <c r="EC40" s="151"/>
      <c r="ED40" s="151"/>
      <c r="EE40" s="151"/>
      <c r="EF40" s="151"/>
      <c r="EG40" s="151"/>
      <c r="EH40" s="151"/>
      <c r="EI40" s="151"/>
      <c r="EJ40" s="151"/>
      <c r="EK40" s="151"/>
      <c r="EL40" s="151"/>
      <c r="EM40" s="151"/>
      <c r="EN40" s="151"/>
      <c r="EO40" s="151"/>
      <c r="EP40" s="151"/>
      <c r="EQ40" s="151"/>
      <c r="ER40" s="151"/>
      <c r="ES40" s="151"/>
      <c r="ET40" s="151"/>
      <c r="EU40" s="151"/>
      <c r="EV40" s="151"/>
      <c r="EW40" s="151"/>
      <c r="EX40" s="151"/>
      <c r="EY40" s="151"/>
      <c r="EZ40" s="151"/>
      <c r="FA40" s="151"/>
      <c r="FB40" s="151"/>
      <c r="FC40" s="151"/>
      <c r="FD40" s="151"/>
      <c r="FE40" s="151"/>
      <c r="FF40" s="151"/>
      <c r="FG40" s="151"/>
      <c r="FH40" s="151"/>
      <c r="FI40" s="151"/>
      <c r="FJ40" s="151"/>
      <c r="FK40" s="151"/>
      <c r="FL40" s="151"/>
      <c r="FM40" s="151"/>
      <c r="FN40" s="151"/>
      <c r="FO40" s="151"/>
      <c r="FP40" s="151"/>
      <c r="FQ40" s="151"/>
      <c r="FR40" s="151"/>
      <c r="FS40" s="151"/>
      <c r="FT40" s="151"/>
      <c r="FU40" s="151"/>
      <c r="FV40" s="151"/>
      <c r="FW40" s="151"/>
      <c r="FX40" s="151"/>
      <c r="FY40" s="151"/>
      <c r="FZ40" s="151"/>
      <c r="GA40" s="151"/>
      <c r="GB40" s="151"/>
      <c r="GC40" s="151"/>
      <c r="GD40" s="151"/>
      <c r="GE40" s="151"/>
      <c r="GF40" s="151"/>
      <c r="GG40" s="151"/>
      <c r="GH40" s="151"/>
      <c r="GI40" s="151"/>
      <c r="GJ40" s="151"/>
      <c r="GK40" s="151"/>
      <c r="GL40" s="151"/>
      <c r="GM40" s="151"/>
    </row>
    <row r="41" spans="1:195" s="15" customFormat="1" ht="29.25" customHeight="1" x14ac:dyDescent="0.2">
      <c r="A41" s="161">
        <v>35</v>
      </c>
      <c r="B41" s="138" t="s">
        <v>407</v>
      </c>
      <c r="C41" s="152" t="s">
        <v>485</v>
      </c>
      <c r="D41" s="165" t="s">
        <v>390</v>
      </c>
      <c r="E41" s="138" t="s">
        <v>390</v>
      </c>
      <c r="F41" s="161" t="s">
        <v>222</v>
      </c>
      <c r="G41" s="139">
        <v>16000</v>
      </c>
      <c r="H41" s="162">
        <v>0</v>
      </c>
      <c r="I41" s="139">
        <f t="shared" si="0"/>
        <v>16000</v>
      </c>
      <c r="J41" s="156">
        <v>0</v>
      </c>
      <c r="K41" s="156">
        <v>0</v>
      </c>
      <c r="L41" s="156">
        <v>0</v>
      </c>
      <c r="M41" s="156">
        <v>0</v>
      </c>
      <c r="N41" s="156">
        <v>0</v>
      </c>
      <c r="O41" s="139">
        <f t="shared" si="2"/>
        <v>16000</v>
      </c>
      <c r="P41" s="166" t="s">
        <v>490</v>
      </c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  <c r="DB41" s="151"/>
      <c r="DC41" s="151"/>
      <c r="DD41" s="151"/>
      <c r="DE41" s="151"/>
      <c r="DF41" s="151"/>
      <c r="DG41" s="151"/>
      <c r="DH41" s="151"/>
      <c r="DI41" s="151"/>
      <c r="DJ41" s="151"/>
      <c r="DK41" s="151"/>
      <c r="DL41" s="151"/>
      <c r="DM41" s="151"/>
      <c r="DN41" s="151"/>
      <c r="DO41" s="151"/>
      <c r="DP41" s="151"/>
      <c r="DQ41" s="151"/>
      <c r="DR41" s="151"/>
      <c r="DS41" s="151"/>
      <c r="DT41" s="151"/>
      <c r="DU41" s="151"/>
      <c r="DV41" s="151"/>
      <c r="DW41" s="151"/>
      <c r="DX41" s="151"/>
      <c r="DY41" s="151"/>
      <c r="DZ41" s="151"/>
      <c r="EA41" s="151"/>
      <c r="EB41" s="151"/>
      <c r="EC41" s="151"/>
      <c r="ED41" s="151"/>
      <c r="EE41" s="151"/>
      <c r="EF41" s="151"/>
      <c r="EG41" s="151"/>
      <c r="EH41" s="151"/>
      <c r="EI41" s="151"/>
      <c r="EJ41" s="151"/>
      <c r="EK41" s="151"/>
      <c r="EL41" s="151"/>
      <c r="EM41" s="151"/>
      <c r="EN41" s="151"/>
      <c r="EO41" s="151"/>
      <c r="EP41" s="151"/>
      <c r="EQ41" s="151"/>
      <c r="ER41" s="151"/>
      <c r="ES41" s="151"/>
      <c r="ET41" s="151"/>
      <c r="EU41" s="151"/>
      <c r="EV41" s="151"/>
      <c r="EW41" s="151"/>
      <c r="EX41" s="151"/>
      <c r="EY41" s="151"/>
      <c r="EZ41" s="151"/>
      <c r="FA41" s="151"/>
      <c r="FB41" s="151"/>
      <c r="FC41" s="151"/>
      <c r="FD41" s="151"/>
      <c r="FE41" s="151"/>
      <c r="FF41" s="151"/>
      <c r="FG41" s="151"/>
      <c r="FH41" s="151"/>
      <c r="FI41" s="151"/>
      <c r="FJ41" s="151"/>
      <c r="FK41" s="151"/>
      <c r="FL41" s="151"/>
      <c r="FM41" s="151"/>
      <c r="FN41" s="151"/>
      <c r="FO41" s="151"/>
      <c r="FP41" s="151"/>
      <c r="FQ41" s="151"/>
      <c r="FR41" s="151"/>
      <c r="FS41" s="151"/>
      <c r="FT41" s="151"/>
      <c r="FU41" s="151"/>
      <c r="FV41" s="151"/>
      <c r="FW41" s="151"/>
      <c r="FX41" s="151"/>
      <c r="FY41" s="151"/>
      <c r="FZ41" s="151"/>
      <c r="GA41" s="151"/>
      <c r="GB41" s="151"/>
      <c r="GC41" s="151"/>
      <c r="GD41" s="151"/>
      <c r="GE41" s="151"/>
      <c r="GF41" s="151"/>
      <c r="GG41" s="151"/>
      <c r="GH41" s="151"/>
      <c r="GI41" s="151"/>
      <c r="GJ41" s="151"/>
      <c r="GK41" s="151"/>
      <c r="GL41" s="151"/>
      <c r="GM41" s="151"/>
    </row>
    <row r="42" spans="1:195" s="15" customFormat="1" ht="29.25" customHeight="1" x14ac:dyDescent="0.2">
      <c r="A42" s="161">
        <v>36</v>
      </c>
      <c r="B42" s="138" t="s">
        <v>406</v>
      </c>
      <c r="C42" s="152" t="s">
        <v>485</v>
      </c>
      <c r="D42" s="165" t="s">
        <v>390</v>
      </c>
      <c r="E42" s="138" t="s">
        <v>390</v>
      </c>
      <c r="F42" s="161" t="s">
        <v>222</v>
      </c>
      <c r="G42" s="139">
        <v>12000</v>
      </c>
      <c r="H42" s="162">
        <v>0</v>
      </c>
      <c r="I42" s="139">
        <f t="shared" si="0"/>
        <v>12000</v>
      </c>
      <c r="J42" s="156">
        <v>0</v>
      </c>
      <c r="K42" s="156">
        <v>0</v>
      </c>
      <c r="L42" s="156">
        <v>0</v>
      </c>
      <c r="M42" s="167">
        <v>2695.95</v>
      </c>
      <c r="N42" s="139">
        <f t="shared" si="1"/>
        <v>2695.95</v>
      </c>
      <c r="O42" s="139">
        <f t="shared" si="2"/>
        <v>9304.0499999999993</v>
      </c>
      <c r="P42" s="166" t="s">
        <v>490</v>
      </c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  <c r="DB42" s="151"/>
      <c r="DC42" s="151"/>
      <c r="DD42" s="151"/>
      <c r="DE42" s="151"/>
      <c r="DF42" s="151"/>
      <c r="DG42" s="151"/>
      <c r="DH42" s="151"/>
      <c r="DI42" s="151"/>
      <c r="DJ42" s="151"/>
      <c r="DK42" s="151"/>
      <c r="DL42" s="151"/>
      <c r="DM42" s="151"/>
      <c r="DN42" s="151"/>
      <c r="DO42" s="151"/>
      <c r="DP42" s="151"/>
      <c r="DQ42" s="151"/>
      <c r="DR42" s="151"/>
      <c r="DS42" s="151"/>
      <c r="DT42" s="151"/>
      <c r="DU42" s="151"/>
      <c r="DV42" s="151"/>
      <c r="DW42" s="151"/>
      <c r="DX42" s="151"/>
      <c r="DY42" s="151"/>
      <c r="DZ42" s="151"/>
      <c r="EA42" s="151"/>
      <c r="EB42" s="151"/>
      <c r="EC42" s="151"/>
      <c r="ED42" s="151"/>
      <c r="EE42" s="151"/>
      <c r="EF42" s="151"/>
      <c r="EG42" s="151"/>
      <c r="EH42" s="151"/>
      <c r="EI42" s="151"/>
      <c r="EJ42" s="151"/>
      <c r="EK42" s="151"/>
      <c r="EL42" s="151"/>
      <c r="EM42" s="151"/>
      <c r="EN42" s="151"/>
      <c r="EO42" s="151"/>
      <c r="EP42" s="151"/>
      <c r="EQ42" s="151"/>
      <c r="ER42" s="151"/>
      <c r="ES42" s="151"/>
      <c r="ET42" s="151"/>
      <c r="EU42" s="151"/>
      <c r="EV42" s="151"/>
      <c r="EW42" s="151"/>
      <c r="EX42" s="151"/>
      <c r="EY42" s="151"/>
      <c r="EZ42" s="151"/>
      <c r="FA42" s="151"/>
      <c r="FB42" s="151"/>
      <c r="FC42" s="151"/>
      <c r="FD42" s="151"/>
      <c r="FE42" s="151"/>
      <c r="FF42" s="151"/>
      <c r="FG42" s="151"/>
      <c r="FH42" s="151"/>
      <c r="FI42" s="151"/>
      <c r="FJ42" s="151"/>
      <c r="FK42" s="151"/>
      <c r="FL42" s="151"/>
      <c r="FM42" s="151"/>
      <c r="FN42" s="151"/>
      <c r="FO42" s="151"/>
      <c r="FP42" s="151"/>
      <c r="FQ42" s="151"/>
      <c r="FR42" s="151"/>
      <c r="FS42" s="151"/>
      <c r="FT42" s="151"/>
      <c r="FU42" s="151"/>
      <c r="FV42" s="151"/>
      <c r="FW42" s="151"/>
      <c r="FX42" s="151"/>
      <c r="FY42" s="151"/>
      <c r="FZ42" s="151"/>
      <c r="GA42" s="151"/>
      <c r="GB42" s="151"/>
      <c r="GC42" s="151"/>
      <c r="GD42" s="151"/>
      <c r="GE42" s="151"/>
      <c r="GF42" s="151"/>
      <c r="GG42" s="151"/>
      <c r="GH42" s="151"/>
      <c r="GI42" s="151"/>
      <c r="GJ42" s="151"/>
      <c r="GK42" s="151"/>
      <c r="GL42" s="151"/>
      <c r="GM42" s="151"/>
    </row>
    <row r="43" spans="1:195" s="19" customFormat="1" ht="29.25" customHeight="1" x14ac:dyDescent="0.2">
      <c r="A43" s="161">
        <v>37</v>
      </c>
      <c r="B43" s="138" t="s">
        <v>405</v>
      </c>
      <c r="C43" s="152" t="s">
        <v>485</v>
      </c>
      <c r="D43" s="165" t="s">
        <v>390</v>
      </c>
      <c r="E43" s="138" t="s">
        <v>390</v>
      </c>
      <c r="F43" s="161" t="s">
        <v>222</v>
      </c>
      <c r="G43" s="139">
        <v>12000</v>
      </c>
      <c r="H43" s="162">
        <v>0</v>
      </c>
      <c r="I43" s="139">
        <f t="shared" si="0"/>
        <v>12000</v>
      </c>
      <c r="J43" s="156">
        <v>0</v>
      </c>
      <c r="K43" s="156">
        <v>0</v>
      </c>
      <c r="L43" s="156">
        <v>0</v>
      </c>
      <c r="M43" s="156">
        <v>0</v>
      </c>
      <c r="N43" s="156">
        <v>0</v>
      </c>
      <c r="O43" s="139">
        <f t="shared" si="2"/>
        <v>12000</v>
      </c>
      <c r="P43" s="166" t="s">
        <v>490</v>
      </c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6"/>
      <c r="BQ43" s="196"/>
      <c r="BR43" s="196"/>
      <c r="BS43" s="196"/>
      <c r="BT43" s="196"/>
      <c r="BU43" s="196"/>
      <c r="BV43" s="196"/>
      <c r="BW43" s="196"/>
      <c r="BX43" s="196"/>
      <c r="BY43" s="196"/>
      <c r="BZ43" s="196"/>
      <c r="CA43" s="196"/>
      <c r="CB43" s="196"/>
      <c r="CC43" s="196"/>
      <c r="CD43" s="196"/>
      <c r="CE43" s="196"/>
      <c r="CF43" s="196"/>
      <c r="CG43" s="196"/>
      <c r="CH43" s="196"/>
      <c r="CI43" s="196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6"/>
      <c r="CX43" s="196"/>
      <c r="CY43" s="196"/>
      <c r="CZ43" s="196"/>
      <c r="DA43" s="196"/>
      <c r="DB43" s="196"/>
      <c r="DC43" s="196"/>
      <c r="DD43" s="196"/>
      <c r="DE43" s="196"/>
      <c r="DF43" s="196"/>
      <c r="DG43" s="196"/>
      <c r="DH43" s="196"/>
      <c r="DI43" s="196"/>
      <c r="DJ43" s="196"/>
      <c r="DK43" s="196"/>
      <c r="DL43" s="196"/>
      <c r="DM43" s="196"/>
      <c r="DN43" s="196"/>
      <c r="DO43" s="196"/>
      <c r="DP43" s="196"/>
      <c r="DQ43" s="196"/>
      <c r="DR43" s="196"/>
      <c r="DS43" s="196"/>
      <c r="DT43" s="196"/>
      <c r="DU43" s="196"/>
      <c r="DV43" s="196"/>
      <c r="DW43" s="196"/>
      <c r="DX43" s="196"/>
      <c r="DY43" s="196"/>
      <c r="DZ43" s="196"/>
      <c r="EA43" s="196"/>
      <c r="EB43" s="196"/>
      <c r="EC43" s="196"/>
      <c r="ED43" s="196"/>
      <c r="EE43" s="196"/>
      <c r="EF43" s="196"/>
      <c r="EG43" s="196"/>
      <c r="EH43" s="196"/>
      <c r="EI43" s="196"/>
      <c r="EJ43" s="196"/>
      <c r="EK43" s="196"/>
      <c r="EL43" s="196"/>
      <c r="EM43" s="196"/>
      <c r="EN43" s="196"/>
      <c r="EO43" s="196"/>
      <c r="EP43" s="196"/>
      <c r="EQ43" s="196"/>
      <c r="ER43" s="196"/>
      <c r="ES43" s="196"/>
      <c r="ET43" s="196"/>
      <c r="EU43" s="196"/>
      <c r="EV43" s="196"/>
      <c r="EW43" s="196"/>
      <c r="EX43" s="196"/>
      <c r="EY43" s="196"/>
      <c r="EZ43" s="196"/>
      <c r="FA43" s="196"/>
      <c r="FB43" s="196"/>
      <c r="FC43" s="196"/>
      <c r="FD43" s="196"/>
      <c r="FE43" s="196"/>
      <c r="FF43" s="196"/>
      <c r="FG43" s="196"/>
      <c r="FH43" s="196"/>
      <c r="FI43" s="196"/>
      <c r="FJ43" s="196"/>
      <c r="FK43" s="196"/>
      <c r="FL43" s="196"/>
      <c r="FM43" s="196"/>
      <c r="FN43" s="196"/>
      <c r="FO43" s="196"/>
      <c r="FP43" s="196"/>
      <c r="FQ43" s="196"/>
      <c r="FR43" s="196"/>
      <c r="FS43" s="196"/>
      <c r="FT43" s="196"/>
      <c r="FU43" s="196"/>
      <c r="FV43" s="196"/>
      <c r="FW43" s="196"/>
      <c r="FX43" s="196"/>
      <c r="FY43" s="196"/>
      <c r="FZ43" s="196"/>
      <c r="GA43" s="196"/>
      <c r="GB43" s="196"/>
      <c r="GC43" s="196"/>
      <c r="GD43" s="196"/>
      <c r="GE43" s="196"/>
      <c r="GF43" s="196"/>
      <c r="GG43" s="196"/>
      <c r="GH43" s="196"/>
      <c r="GI43" s="196"/>
      <c r="GJ43" s="196"/>
      <c r="GK43" s="196"/>
      <c r="GL43" s="196"/>
      <c r="GM43" s="196"/>
    </row>
    <row r="44" spans="1:195" s="19" customFormat="1" ht="29.25" customHeight="1" x14ac:dyDescent="0.2">
      <c r="A44" s="161">
        <v>38</v>
      </c>
      <c r="B44" s="138" t="s">
        <v>404</v>
      </c>
      <c r="C44" s="152" t="s">
        <v>485</v>
      </c>
      <c r="D44" s="165" t="s">
        <v>390</v>
      </c>
      <c r="E44" s="138" t="s">
        <v>390</v>
      </c>
      <c r="F44" s="161" t="s">
        <v>221</v>
      </c>
      <c r="G44" s="139">
        <v>16000</v>
      </c>
      <c r="H44" s="162">
        <v>0</v>
      </c>
      <c r="I44" s="139">
        <f t="shared" si="0"/>
        <v>16000</v>
      </c>
      <c r="J44" s="156">
        <v>0</v>
      </c>
      <c r="K44" s="156">
        <v>0</v>
      </c>
      <c r="L44" s="156">
        <v>0</v>
      </c>
      <c r="M44" s="156">
        <v>0</v>
      </c>
      <c r="N44" s="156">
        <v>0</v>
      </c>
      <c r="O44" s="139">
        <f t="shared" si="2"/>
        <v>16000</v>
      </c>
      <c r="P44" s="166" t="s">
        <v>490</v>
      </c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6"/>
      <c r="BH44" s="196"/>
      <c r="BI44" s="196"/>
      <c r="BJ44" s="196"/>
      <c r="BK44" s="196"/>
      <c r="BL44" s="196"/>
      <c r="BM44" s="196"/>
      <c r="BN44" s="196"/>
      <c r="BO44" s="196"/>
      <c r="BP44" s="196"/>
      <c r="BQ44" s="196"/>
      <c r="BR44" s="196"/>
      <c r="BS44" s="196"/>
      <c r="BT44" s="196"/>
      <c r="BU44" s="196"/>
      <c r="BV44" s="196"/>
      <c r="BW44" s="196"/>
      <c r="BX44" s="196"/>
      <c r="BY44" s="196"/>
      <c r="BZ44" s="196"/>
      <c r="CA44" s="196"/>
      <c r="CB44" s="196"/>
      <c r="CC44" s="196"/>
      <c r="CD44" s="196"/>
      <c r="CE44" s="196"/>
      <c r="CF44" s="196"/>
      <c r="CG44" s="196"/>
      <c r="CH44" s="196"/>
      <c r="CI44" s="196"/>
      <c r="CJ44" s="196"/>
      <c r="CK44" s="196"/>
      <c r="CL44" s="196"/>
      <c r="CM44" s="196"/>
      <c r="CN44" s="196"/>
      <c r="CO44" s="196"/>
      <c r="CP44" s="196"/>
      <c r="CQ44" s="196"/>
      <c r="CR44" s="196"/>
      <c r="CS44" s="196"/>
      <c r="CT44" s="196"/>
      <c r="CU44" s="196"/>
      <c r="CV44" s="196"/>
      <c r="CW44" s="196"/>
      <c r="CX44" s="196"/>
      <c r="CY44" s="196"/>
      <c r="CZ44" s="196"/>
      <c r="DA44" s="196"/>
      <c r="DB44" s="196"/>
      <c r="DC44" s="196"/>
      <c r="DD44" s="196"/>
      <c r="DE44" s="196"/>
      <c r="DF44" s="196"/>
      <c r="DG44" s="196"/>
      <c r="DH44" s="196"/>
      <c r="DI44" s="196"/>
      <c r="DJ44" s="196"/>
      <c r="DK44" s="196"/>
      <c r="DL44" s="196"/>
      <c r="DM44" s="196"/>
      <c r="DN44" s="196"/>
      <c r="DO44" s="196"/>
      <c r="DP44" s="196"/>
      <c r="DQ44" s="196"/>
      <c r="DR44" s="196"/>
      <c r="DS44" s="196"/>
      <c r="DT44" s="196"/>
      <c r="DU44" s="196"/>
      <c r="DV44" s="196"/>
      <c r="DW44" s="196"/>
      <c r="DX44" s="196"/>
      <c r="DY44" s="196"/>
      <c r="DZ44" s="196"/>
      <c r="EA44" s="196"/>
      <c r="EB44" s="196"/>
      <c r="EC44" s="196"/>
      <c r="ED44" s="196"/>
      <c r="EE44" s="196"/>
      <c r="EF44" s="196"/>
      <c r="EG44" s="196"/>
      <c r="EH44" s="196"/>
      <c r="EI44" s="196"/>
      <c r="EJ44" s="196"/>
      <c r="EK44" s="196"/>
      <c r="EL44" s="196"/>
      <c r="EM44" s="196"/>
      <c r="EN44" s="196"/>
      <c r="EO44" s="196"/>
      <c r="EP44" s="196"/>
      <c r="EQ44" s="196"/>
      <c r="ER44" s="196"/>
      <c r="ES44" s="196"/>
      <c r="ET44" s="196"/>
      <c r="EU44" s="196"/>
      <c r="EV44" s="196"/>
      <c r="EW44" s="196"/>
      <c r="EX44" s="196"/>
      <c r="EY44" s="196"/>
      <c r="EZ44" s="196"/>
      <c r="FA44" s="196"/>
      <c r="FB44" s="196"/>
      <c r="FC44" s="196"/>
      <c r="FD44" s="196"/>
      <c r="FE44" s="196"/>
      <c r="FF44" s="196"/>
      <c r="FG44" s="196"/>
      <c r="FH44" s="196"/>
      <c r="FI44" s="196"/>
      <c r="FJ44" s="196"/>
      <c r="FK44" s="196"/>
      <c r="FL44" s="196"/>
      <c r="FM44" s="196"/>
      <c r="FN44" s="196"/>
      <c r="FO44" s="196"/>
      <c r="FP44" s="196"/>
      <c r="FQ44" s="196"/>
      <c r="FR44" s="196"/>
      <c r="FS44" s="196"/>
      <c r="FT44" s="196"/>
      <c r="FU44" s="196"/>
      <c r="FV44" s="196"/>
      <c r="FW44" s="196"/>
      <c r="FX44" s="196"/>
      <c r="FY44" s="196"/>
      <c r="FZ44" s="196"/>
      <c r="GA44" s="196"/>
      <c r="GB44" s="196"/>
      <c r="GC44" s="196"/>
      <c r="GD44" s="196"/>
      <c r="GE44" s="196"/>
      <c r="GF44" s="196"/>
      <c r="GG44" s="196"/>
      <c r="GH44" s="196"/>
      <c r="GI44" s="196"/>
      <c r="GJ44" s="196"/>
      <c r="GK44" s="196"/>
      <c r="GL44" s="196"/>
      <c r="GM44" s="196"/>
    </row>
    <row r="45" spans="1:195" s="19" customFormat="1" ht="29.25" customHeight="1" x14ac:dyDescent="0.2">
      <c r="A45" s="161">
        <v>39</v>
      </c>
      <c r="B45" s="138" t="s">
        <v>403</v>
      </c>
      <c r="C45" s="152" t="s">
        <v>485</v>
      </c>
      <c r="D45" s="165" t="s">
        <v>484</v>
      </c>
      <c r="E45" s="138" t="s">
        <v>484</v>
      </c>
      <c r="F45" s="161" t="s">
        <v>222</v>
      </c>
      <c r="G45" s="139">
        <v>40000</v>
      </c>
      <c r="H45" s="162">
        <v>0</v>
      </c>
      <c r="I45" s="139">
        <f t="shared" si="0"/>
        <v>40000</v>
      </c>
      <c r="J45" s="156">
        <v>0</v>
      </c>
      <c r="K45" s="156">
        <v>797.25</v>
      </c>
      <c r="L45" s="156">
        <v>0</v>
      </c>
      <c r="M45" s="167">
        <v>5313.71</v>
      </c>
      <c r="N45" s="139">
        <f t="shared" si="1"/>
        <v>6110.96</v>
      </c>
      <c r="O45" s="139">
        <f t="shared" si="2"/>
        <v>33889.040000000001</v>
      </c>
      <c r="P45" s="166" t="s">
        <v>490</v>
      </c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6"/>
      <c r="BP45" s="196"/>
      <c r="BQ45" s="196"/>
      <c r="BR45" s="196"/>
      <c r="BS45" s="196"/>
      <c r="BT45" s="196"/>
      <c r="BU45" s="196"/>
      <c r="BV45" s="196"/>
      <c r="BW45" s="196"/>
      <c r="BX45" s="196"/>
      <c r="BY45" s="196"/>
      <c r="BZ45" s="196"/>
      <c r="CA45" s="196"/>
      <c r="CB45" s="196"/>
      <c r="CC45" s="196"/>
      <c r="CD45" s="196"/>
      <c r="CE45" s="196"/>
      <c r="CF45" s="196"/>
      <c r="CG45" s="196"/>
      <c r="CH45" s="196"/>
      <c r="CI45" s="196"/>
      <c r="CJ45" s="196"/>
      <c r="CK45" s="196"/>
      <c r="CL45" s="196"/>
      <c r="CM45" s="196"/>
      <c r="CN45" s="196"/>
      <c r="CO45" s="196"/>
      <c r="CP45" s="196"/>
      <c r="CQ45" s="196"/>
      <c r="CR45" s="196"/>
      <c r="CS45" s="196"/>
      <c r="CT45" s="196"/>
      <c r="CU45" s="196"/>
      <c r="CV45" s="196"/>
      <c r="CW45" s="196"/>
      <c r="CX45" s="196"/>
      <c r="CY45" s="196"/>
      <c r="CZ45" s="196"/>
      <c r="DA45" s="196"/>
      <c r="DB45" s="196"/>
      <c r="DC45" s="196"/>
      <c r="DD45" s="196"/>
      <c r="DE45" s="196"/>
      <c r="DF45" s="196"/>
      <c r="DG45" s="196"/>
      <c r="DH45" s="196"/>
      <c r="DI45" s="196"/>
      <c r="DJ45" s="196"/>
      <c r="DK45" s="196"/>
      <c r="DL45" s="196"/>
      <c r="DM45" s="196"/>
      <c r="DN45" s="196"/>
      <c r="DO45" s="196"/>
      <c r="DP45" s="196"/>
      <c r="DQ45" s="196"/>
      <c r="DR45" s="196"/>
      <c r="DS45" s="196"/>
      <c r="DT45" s="196"/>
      <c r="DU45" s="196"/>
      <c r="DV45" s="196"/>
      <c r="DW45" s="196"/>
      <c r="DX45" s="196"/>
      <c r="DY45" s="196"/>
      <c r="DZ45" s="196"/>
      <c r="EA45" s="196"/>
      <c r="EB45" s="196"/>
      <c r="EC45" s="196"/>
      <c r="ED45" s="196"/>
      <c r="EE45" s="196"/>
      <c r="EF45" s="196"/>
      <c r="EG45" s="196"/>
      <c r="EH45" s="196"/>
      <c r="EI45" s="196"/>
      <c r="EJ45" s="196"/>
      <c r="EK45" s="196"/>
      <c r="EL45" s="196"/>
      <c r="EM45" s="196"/>
      <c r="EN45" s="196"/>
      <c r="EO45" s="196"/>
      <c r="EP45" s="196"/>
      <c r="EQ45" s="196"/>
      <c r="ER45" s="196"/>
      <c r="ES45" s="196"/>
      <c r="ET45" s="196"/>
      <c r="EU45" s="196"/>
      <c r="EV45" s="196"/>
      <c r="EW45" s="196"/>
      <c r="EX45" s="196"/>
      <c r="EY45" s="196"/>
      <c r="EZ45" s="196"/>
      <c r="FA45" s="196"/>
      <c r="FB45" s="196"/>
      <c r="FC45" s="196"/>
      <c r="FD45" s="196"/>
      <c r="FE45" s="196"/>
      <c r="FF45" s="196"/>
      <c r="FG45" s="196"/>
      <c r="FH45" s="196"/>
      <c r="FI45" s="196"/>
      <c r="FJ45" s="196"/>
      <c r="FK45" s="196"/>
      <c r="FL45" s="196"/>
      <c r="FM45" s="196"/>
      <c r="FN45" s="196"/>
      <c r="FO45" s="196"/>
      <c r="FP45" s="196"/>
      <c r="FQ45" s="196"/>
      <c r="FR45" s="196"/>
      <c r="FS45" s="196"/>
      <c r="FT45" s="196"/>
      <c r="FU45" s="196"/>
      <c r="FV45" s="196"/>
      <c r="FW45" s="196"/>
      <c r="FX45" s="196"/>
      <c r="FY45" s="196"/>
      <c r="FZ45" s="196"/>
      <c r="GA45" s="196"/>
      <c r="GB45" s="196"/>
      <c r="GC45" s="196"/>
      <c r="GD45" s="196"/>
      <c r="GE45" s="196"/>
      <c r="GF45" s="196"/>
      <c r="GG45" s="196"/>
      <c r="GH45" s="196"/>
      <c r="GI45" s="196"/>
      <c r="GJ45" s="196"/>
      <c r="GK45" s="196"/>
      <c r="GL45" s="196"/>
      <c r="GM45" s="196"/>
    </row>
    <row r="46" spans="1:195" s="19" customFormat="1" ht="29.25" customHeight="1" x14ac:dyDescent="0.2">
      <c r="A46" s="161">
        <v>40</v>
      </c>
      <c r="B46" s="138" t="s">
        <v>402</v>
      </c>
      <c r="C46" s="152" t="s">
        <v>485</v>
      </c>
      <c r="D46" s="165" t="s">
        <v>390</v>
      </c>
      <c r="E46" s="138" t="s">
        <v>390</v>
      </c>
      <c r="F46" s="161" t="s">
        <v>222</v>
      </c>
      <c r="G46" s="139">
        <v>16000</v>
      </c>
      <c r="H46" s="162">
        <v>0</v>
      </c>
      <c r="I46" s="139">
        <f t="shared" si="0"/>
        <v>16000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39">
        <f t="shared" si="2"/>
        <v>16000</v>
      </c>
      <c r="P46" s="166" t="s">
        <v>490</v>
      </c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6"/>
      <c r="BQ46" s="196"/>
      <c r="BR46" s="196"/>
      <c r="BS46" s="196"/>
      <c r="BT46" s="196"/>
      <c r="BU46" s="196"/>
      <c r="BV46" s="196"/>
      <c r="BW46" s="196"/>
      <c r="BX46" s="196"/>
      <c r="BY46" s="196"/>
      <c r="BZ46" s="196"/>
      <c r="CA46" s="196"/>
      <c r="CB46" s="196"/>
      <c r="CC46" s="196"/>
      <c r="CD46" s="196"/>
      <c r="CE46" s="196"/>
      <c r="CF46" s="196"/>
      <c r="CG46" s="196"/>
      <c r="CH46" s="196"/>
      <c r="CI46" s="196"/>
      <c r="CJ46" s="196"/>
      <c r="CK46" s="196"/>
      <c r="CL46" s="196"/>
      <c r="CM46" s="196"/>
      <c r="CN46" s="196"/>
      <c r="CO46" s="196"/>
      <c r="CP46" s="196"/>
      <c r="CQ46" s="196"/>
      <c r="CR46" s="196"/>
      <c r="CS46" s="196"/>
      <c r="CT46" s="196"/>
      <c r="CU46" s="196"/>
      <c r="CV46" s="196"/>
      <c r="CW46" s="196"/>
      <c r="CX46" s="196"/>
      <c r="CY46" s="196"/>
      <c r="CZ46" s="196"/>
      <c r="DA46" s="196"/>
      <c r="DB46" s="196"/>
      <c r="DC46" s="196"/>
      <c r="DD46" s="196"/>
      <c r="DE46" s="196"/>
      <c r="DF46" s="196"/>
      <c r="DG46" s="196"/>
      <c r="DH46" s="196"/>
      <c r="DI46" s="196"/>
      <c r="DJ46" s="196"/>
      <c r="DK46" s="196"/>
      <c r="DL46" s="196"/>
      <c r="DM46" s="196"/>
      <c r="DN46" s="196"/>
      <c r="DO46" s="196"/>
      <c r="DP46" s="196"/>
      <c r="DQ46" s="196"/>
      <c r="DR46" s="196"/>
      <c r="DS46" s="196"/>
      <c r="DT46" s="196"/>
      <c r="DU46" s="196"/>
      <c r="DV46" s="196"/>
      <c r="DW46" s="196"/>
      <c r="DX46" s="196"/>
      <c r="DY46" s="196"/>
      <c r="DZ46" s="196"/>
      <c r="EA46" s="196"/>
      <c r="EB46" s="196"/>
      <c r="EC46" s="196"/>
      <c r="ED46" s="196"/>
      <c r="EE46" s="196"/>
      <c r="EF46" s="196"/>
      <c r="EG46" s="196"/>
      <c r="EH46" s="196"/>
      <c r="EI46" s="196"/>
      <c r="EJ46" s="196"/>
      <c r="EK46" s="196"/>
      <c r="EL46" s="196"/>
      <c r="EM46" s="196"/>
      <c r="EN46" s="196"/>
      <c r="EO46" s="196"/>
      <c r="EP46" s="196"/>
      <c r="EQ46" s="196"/>
      <c r="ER46" s="196"/>
      <c r="ES46" s="196"/>
      <c r="ET46" s="196"/>
      <c r="EU46" s="196"/>
      <c r="EV46" s="196"/>
      <c r="EW46" s="196"/>
      <c r="EX46" s="196"/>
      <c r="EY46" s="196"/>
      <c r="EZ46" s="196"/>
      <c r="FA46" s="196"/>
      <c r="FB46" s="196"/>
      <c r="FC46" s="196"/>
      <c r="FD46" s="196"/>
      <c r="FE46" s="196"/>
      <c r="FF46" s="196"/>
      <c r="FG46" s="196"/>
      <c r="FH46" s="196"/>
      <c r="FI46" s="196"/>
      <c r="FJ46" s="196"/>
      <c r="FK46" s="196"/>
      <c r="FL46" s="196"/>
      <c r="FM46" s="196"/>
      <c r="FN46" s="196"/>
      <c r="FO46" s="196"/>
      <c r="FP46" s="196"/>
      <c r="FQ46" s="196"/>
      <c r="FR46" s="196"/>
      <c r="FS46" s="196"/>
      <c r="FT46" s="196"/>
      <c r="FU46" s="196"/>
      <c r="FV46" s="196"/>
      <c r="FW46" s="196"/>
      <c r="FX46" s="196"/>
      <c r="FY46" s="196"/>
      <c r="FZ46" s="196"/>
      <c r="GA46" s="196"/>
      <c r="GB46" s="196"/>
      <c r="GC46" s="196"/>
      <c r="GD46" s="196"/>
      <c r="GE46" s="196"/>
      <c r="GF46" s="196"/>
      <c r="GG46" s="196"/>
      <c r="GH46" s="196"/>
      <c r="GI46" s="196"/>
      <c r="GJ46" s="196"/>
      <c r="GK46" s="196"/>
      <c r="GL46" s="196"/>
      <c r="GM46" s="196"/>
    </row>
    <row r="47" spans="1:195" s="19" customFormat="1" ht="29.25" customHeight="1" x14ac:dyDescent="0.2">
      <c r="A47" s="161">
        <v>41</v>
      </c>
      <c r="B47" s="138" t="s">
        <v>401</v>
      </c>
      <c r="C47" s="152" t="s">
        <v>485</v>
      </c>
      <c r="D47" s="165" t="s">
        <v>484</v>
      </c>
      <c r="E47" s="138" t="s">
        <v>484</v>
      </c>
      <c r="F47" s="161" t="s">
        <v>222</v>
      </c>
      <c r="G47" s="139">
        <v>40000</v>
      </c>
      <c r="H47" s="162">
        <v>0</v>
      </c>
      <c r="I47" s="139">
        <f t="shared" si="0"/>
        <v>40000</v>
      </c>
      <c r="J47" s="156">
        <v>0</v>
      </c>
      <c r="K47" s="156">
        <v>797.25</v>
      </c>
      <c r="L47" s="156">
        <v>0</v>
      </c>
      <c r="M47" s="167">
        <v>9994.4699999999993</v>
      </c>
      <c r="N47" s="139">
        <f t="shared" si="1"/>
        <v>10791.72</v>
      </c>
      <c r="O47" s="139">
        <f t="shared" si="2"/>
        <v>29208.28</v>
      </c>
      <c r="P47" s="166" t="s">
        <v>490</v>
      </c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6"/>
      <c r="BQ47" s="196"/>
      <c r="BR47" s="196"/>
      <c r="BS47" s="196"/>
      <c r="BT47" s="196"/>
      <c r="BU47" s="196"/>
      <c r="BV47" s="196"/>
      <c r="BW47" s="196"/>
      <c r="BX47" s="196"/>
      <c r="BY47" s="196"/>
      <c r="BZ47" s="196"/>
      <c r="CA47" s="196"/>
      <c r="CB47" s="196"/>
      <c r="CC47" s="196"/>
      <c r="CD47" s="196"/>
      <c r="CE47" s="196"/>
      <c r="CF47" s="196"/>
      <c r="CG47" s="196"/>
      <c r="CH47" s="196"/>
      <c r="CI47" s="196"/>
      <c r="CJ47" s="196"/>
      <c r="CK47" s="196"/>
      <c r="CL47" s="196"/>
      <c r="CM47" s="196"/>
      <c r="CN47" s="196"/>
      <c r="CO47" s="196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  <c r="CZ47" s="196"/>
      <c r="DA47" s="196"/>
      <c r="DB47" s="196"/>
      <c r="DC47" s="196"/>
      <c r="DD47" s="196"/>
      <c r="DE47" s="196"/>
      <c r="DF47" s="196"/>
      <c r="DG47" s="196"/>
      <c r="DH47" s="196"/>
      <c r="DI47" s="196"/>
      <c r="DJ47" s="196"/>
      <c r="DK47" s="196"/>
      <c r="DL47" s="196"/>
      <c r="DM47" s="196"/>
      <c r="DN47" s="196"/>
      <c r="DO47" s="196"/>
      <c r="DP47" s="196"/>
      <c r="DQ47" s="196"/>
      <c r="DR47" s="196"/>
      <c r="DS47" s="196"/>
      <c r="DT47" s="196"/>
      <c r="DU47" s="196"/>
      <c r="DV47" s="196"/>
      <c r="DW47" s="196"/>
      <c r="DX47" s="196"/>
      <c r="DY47" s="196"/>
      <c r="DZ47" s="196"/>
      <c r="EA47" s="196"/>
      <c r="EB47" s="196"/>
      <c r="EC47" s="196"/>
      <c r="ED47" s="196"/>
      <c r="EE47" s="196"/>
      <c r="EF47" s="196"/>
      <c r="EG47" s="196"/>
      <c r="EH47" s="196"/>
      <c r="EI47" s="196"/>
      <c r="EJ47" s="196"/>
      <c r="EK47" s="196"/>
      <c r="EL47" s="196"/>
      <c r="EM47" s="196"/>
      <c r="EN47" s="196"/>
      <c r="EO47" s="196"/>
      <c r="EP47" s="196"/>
      <c r="EQ47" s="196"/>
      <c r="ER47" s="196"/>
      <c r="ES47" s="196"/>
      <c r="ET47" s="196"/>
      <c r="EU47" s="196"/>
      <c r="EV47" s="196"/>
      <c r="EW47" s="196"/>
      <c r="EX47" s="196"/>
      <c r="EY47" s="196"/>
      <c r="EZ47" s="196"/>
      <c r="FA47" s="196"/>
      <c r="FB47" s="196"/>
      <c r="FC47" s="196"/>
      <c r="FD47" s="196"/>
      <c r="FE47" s="196"/>
      <c r="FF47" s="196"/>
      <c r="FG47" s="196"/>
      <c r="FH47" s="196"/>
      <c r="FI47" s="196"/>
      <c r="FJ47" s="196"/>
      <c r="FK47" s="196"/>
      <c r="FL47" s="196"/>
      <c r="FM47" s="196"/>
      <c r="FN47" s="196"/>
      <c r="FO47" s="196"/>
      <c r="FP47" s="196"/>
      <c r="FQ47" s="196"/>
      <c r="FR47" s="196"/>
      <c r="FS47" s="196"/>
      <c r="FT47" s="196"/>
      <c r="FU47" s="196"/>
      <c r="FV47" s="196"/>
      <c r="FW47" s="196"/>
      <c r="FX47" s="196"/>
      <c r="FY47" s="196"/>
      <c r="FZ47" s="196"/>
      <c r="GA47" s="196"/>
      <c r="GB47" s="196"/>
      <c r="GC47" s="196"/>
      <c r="GD47" s="196"/>
      <c r="GE47" s="196"/>
      <c r="GF47" s="196"/>
      <c r="GG47" s="196"/>
      <c r="GH47" s="196"/>
      <c r="GI47" s="196"/>
      <c r="GJ47" s="196"/>
      <c r="GK47" s="196"/>
      <c r="GL47" s="196"/>
      <c r="GM47" s="196"/>
    </row>
    <row r="48" spans="1:195" s="19" customFormat="1" ht="29.25" customHeight="1" x14ac:dyDescent="0.2">
      <c r="A48" s="161">
        <v>42</v>
      </c>
      <c r="B48" s="138" t="s">
        <v>400</v>
      </c>
      <c r="C48" s="152" t="s">
        <v>485</v>
      </c>
      <c r="D48" s="165" t="s">
        <v>483</v>
      </c>
      <c r="E48" s="138" t="s">
        <v>483</v>
      </c>
      <c r="F48" s="161" t="s">
        <v>222</v>
      </c>
      <c r="G48" s="139">
        <v>85000</v>
      </c>
      <c r="H48" s="162">
        <v>0</v>
      </c>
      <c r="I48" s="139">
        <f t="shared" si="0"/>
        <v>85000</v>
      </c>
      <c r="J48" s="156">
        <v>0</v>
      </c>
      <c r="K48" s="139">
        <v>9832.8700000000008</v>
      </c>
      <c r="L48" s="156">
        <v>0</v>
      </c>
      <c r="M48" s="167">
        <v>2781.52</v>
      </c>
      <c r="N48" s="139">
        <f t="shared" si="1"/>
        <v>12614.390000000001</v>
      </c>
      <c r="O48" s="139">
        <f t="shared" si="2"/>
        <v>72385.61</v>
      </c>
      <c r="P48" s="166" t="s">
        <v>490</v>
      </c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6"/>
      <c r="BS48" s="196"/>
      <c r="BT48" s="196"/>
      <c r="BU48" s="196"/>
      <c r="BV48" s="196"/>
      <c r="BW48" s="196"/>
      <c r="BX48" s="196"/>
      <c r="BY48" s="196"/>
      <c r="BZ48" s="196"/>
      <c r="CA48" s="196"/>
      <c r="CB48" s="196"/>
      <c r="CC48" s="196"/>
      <c r="CD48" s="196"/>
      <c r="CE48" s="196"/>
      <c r="CF48" s="196"/>
      <c r="CG48" s="196"/>
      <c r="CH48" s="196"/>
      <c r="CI48" s="196"/>
      <c r="CJ48" s="196"/>
      <c r="CK48" s="196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196"/>
      <c r="DF48" s="196"/>
      <c r="DG48" s="196"/>
      <c r="DH48" s="196"/>
      <c r="DI48" s="196"/>
      <c r="DJ48" s="196"/>
      <c r="DK48" s="196"/>
      <c r="DL48" s="196"/>
      <c r="DM48" s="196"/>
      <c r="DN48" s="196"/>
      <c r="DO48" s="196"/>
      <c r="DP48" s="196"/>
      <c r="DQ48" s="196"/>
      <c r="DR48" s="196"/>
      <c r="DS48" s="196"/>
      <c r="DT48" s="196"/>
      <c r="DU48" s="196"/>
      <c r="DV48" s="196"/>
      <c r="DW48" s="196"/>
      <c r="DX48" s="196"/>
      <c r="DY48" s="196"/>
      <c r="DZ48" s="196"/>
      <c r="EA48" s="196"/>
      <c r="EB48" s="196"/>
      <c r="EC48" s="196"/>
      <c r="ED48" s="196"/>
      <c r="EE48" s="196"/>
      <c r="EF48" s="196"/>
      <c r="EG48" s="196"/>
      <c r="EH48" s="196"/>
      <c r="EI48" s="196"/>
      <c r="EJ48" s="196"/>
      <c r="EK48" s="196"/>
      <c r="EL48" s="196"/>
      <c r="EM48" s="196"/>
      <c r="EN48" s="196"/>
      <c r="EO48" s="196"/>
      <c r="EP48" s="196"/>
      <c r="EQ48" s="196"/>
      <c r="ER48" s="196"/>
      <c r="ES48" s="196"/>
      <c r="ET48" s="196"/>
      <c r="EU48" s="196"/>
      <c r="EV48" s="196"/>
      <c r="EW48" s="196"/>
      <c r="EX48" s="196"/>
      <c r="EY48" s="196"/>
      <c r="EZ48" s="196"/>
      <c r="FA48" s="196"/>
      <c r="FB48" s="196"/>
      <c r="FC48" s="196"/>
      <c r="FD48" s="196"/>
      <c r="FE48" s="196"/>
      <c r="FF48" s="196"/>
      <c r="FG48" s="196"/>
      <c r="FH48" s="196"/>
      <c r="FI48" s="196"/>
      <c r="FJ48" s="196"/>
      <c r="FK48" s="196"/>
      <c r="FL48" s="196"/>
      <c r="FM48" s="196"/>
      <c r="FN48" s="196"/>
      <c r="FO48" s="196"/>
      <c r="FP48" s="196"/>
      <c r="FQ48" s="196"/>
      <c r="FR48" s="196"/>
      <c r="FS48" s="196"/>
      <c r="FT48" s="196"/>
      <c r="FU48" s="196"/>
      <c r="FV48" s="196"/>
      <c r="FW48" s="196"/>
      <c r="FX48" s="196"/>
      <c r="FY48" s="196"/>
      <c r="FZ48" s="196"/>
      <c r="GA48" s="196"/>
      <c r="GB48" s="196"/>
      <c r="GC48" s="196"/>
      <c r="GD48" s="196"/>
      <c r="GE48" s="196"/>
      <c r="GF48" s="196"/>
      <c r="GG48" s="196"/>
      <c r="GH48" s="196"/>
      <c r="GI48" s="196"/>
      <c r="GJ48" s="196"/>
      <c r="GK48" s="196"/>
      <c r="GL48" s="196"/>
      <c r="GM48" s="196"/>
    </row>
    <row r="49" spans="1:195" s="19" customFormat="1" ht="29.25" customHeight="1" x14ac:dyDescent="0.2">
      <c r="A49" s="161">
        <v>43</v>
      </c>
      <c r="B49" s="138" t="s">
        <v>398</v>
      </c>
      <c r="C49" s="152" t="s">
        <v>485</v>
      </c>
      <c r="D49" s="165" t="s">
        <v>390</v>
      </c>
      <c r="E49" s="138" t="s">
        <v>390</v>
      </c>
      <c r="F49" s="161" t="s">
        <v>222</v>
      </c>
      <c r="G49" s="139">
        <v>16000</v>
      </c>
      <c r="H49" s="162">
        <v>0</v>
      </c>
      <c r="I49" s="139">
        <f t="shared" si="0"/>
        <v>16000</v>
      </c>
      <c r="J49" s="156">
        <v>0</v>
      </c>
      <c r="K49" s="156">
        <v>0</v>
      </c>
      <c r="L49" s="156">
        <v>0</v>
      </c>
      <c r="M49" s="156">
        <v>0</v>
      </c>
      <c r="N49" s="156">
        <v>0</v>
      </c>
      <c r="O49" s="139">
        <f t="shared" si="2"/>
        <v>16000</v>
      </c>
      <c r="P49" s="166" t="s">
        <v>490</v>
      </c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  <c r="BR49" s="196"/>
      <c r="BS49" s="196"/>
      <c r="BT49" s="196"/>
      <c r="BU49" s="196"/>
      <c r="BV49" s="196"/>
      <c r="BW49" s="196"/>
      <c r="BX49" s="196"/>
      <c r="BY49" s="196"/>
      <c r="BZ49" s="196"/>
      <c r="CA49" s="196"/>
      <c r="CB49" s="196"/>
      <c r="CC49" s="196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6"/>
      <c r="DM49" s="196"/>
      <c r="DN49" s="196"/>
      <c r="DO49" s="196"/>
      <c r="DP49" s="196"/>
      <c r="DQ49" s="196"/>
      <c r="DR49" s="196"/>
      <c r="DS49" s="196"/>
      <c r="DT49" s="196"/>
      <c r="DU49" s="196"/>
      <c r="DV49" s="196"/>
      <c r="DW49" s="196"/>
      <c r="DX49" s="196"/>
      <c r="DY49" s="196"/>
      <c r="DZ49" s="196"/>
      <c r="EA49" s="196"/>
      <c r="EB49" s="196"/>
      <c r="EC49" s="196"/>
      <c r="ED49" s="196"/>
      <c r="EE49" s="196"/>
      <c r="EF49" s="196"/>
      <c r="EG49" s="196"/>
      <c r="EH49" s="196"/>
      <c r="EI49" s="196"/>
      <c r="EJ49" s="196"/>
      <c r="EK49" s="196"/>
      <c r="EL49" s="196"/>
      <c r="EM49" s="196"/>
      <c r="EN49" s="196"/>
      <c r="EO49" s="196"/>
      <c r="EP49" s="196"/>
      <c r="EQ49" s="196"/>
      <c r="ER49" s="196"/>
      <c r="ES49" s="196"/>
      <c r="ET49" s="196"/>
      <c r="EU49" s="196"/>
      <c r="EV49" s="196"/>
      <c r="EW49" s="196"/>
      <c r="EX49" s="196"/>
      <c r="EY49" s="196"/>
      <c r="EZ49" s="196"/>
      <c r="FA49" s="196"/>
      <c r="FB49" s="196"/>
      <c r="FC49" s="196"/>
      <c r="FD49" s="196"/>
      <c r="FE49" s="196"/>
      <c r="FF49" s="196"/>
      <c r="FG49" s="196"/>
      <c r="FH49" s="196"/>
      <c r="FI49" s="196"/>
      <c r="FJ49" s="196"/>
      <c r="FK49" s="196"/>
      <c r="FL49" s="196"/>
      <c r="FM49" s="196"/>
      <c r="FN49" s="196"/>
      <c r="FO49" s="196"/>
      <c r="FP49" s="196"/>
      <c r="FQ49" s="196"/>
      <c r="FR49" s="196"/>
      <c r="FS49" s="196"/>
      <c r="FT49" s="196"/>
      <c r="FU49" s="196"/>
      <c r="FV49" s="196"/>
      <c r="FW49" s="196"/>
      <c r="FX49" s="196"/>
      <c r="FY49" s="196"/>
      <c r="FZ49" s="196"/>
      <c r="GA49" s="196"/>
      <c r="GB49" s="196"/>
      <c r="GC49" s="196"/>
      <c r="GD49" s="196"/>
      <c r="GE49" s="196"/>
      <c r="GF49" s="196"/>
      <c r="GG49" s="196"/>
      <c r="GH49" s="196"/>
      <c r="GI49" s="196"/>
      <c r="GJ49" s="196"/>
      <c r="GK49" s="196"/>
      <c r="GL49" s="196"/>
      <c r="GM49" s="196"/>
    </row>
    <row r="50" spans="1:195" s="146" customFormat="1" ht="29.25" customHeight="1" x14ac:dyDescent="0.2">
      <c r="A50" s="161">
        <v>44</v>
      </c>
      <c r="B50" s="138" t="s">
        <v>397</v>
      </c>
      <c r="C50" s="152" t="s">
        <v>485</v>
      </c>
      <c r="D50" s="165" t="s">
        <v>390</v>
      </c>
      <c r="E50" s="138" t="s">
        <v>390</v>
      </c>
      <c r="F50" s="161" t="s">
        <v>222</v>
      </c>
      <c r="G50" s="139">
        <v>16000</v>
      </c>
      <c r="H50" s="162">
        <v>0</v>
      </c>
      <c r="I50" s="139">
        <f t="shared" si="0"/>
        <v>16000</v>
      </c>
      <c r="J50" s="156">
        <v>0</v>
      </c>
      <c r="K50" s="156">
        <v>0</v>
      </c>
      <c r="L50" s="156">
        <v>0</v>
      </c>
      <c r="M50" s="156">
        <v>0</v>
      </c>
      <c r="N50" s="156">
        <v>0</v>
      </c>
      <c r="O50" s="139">
        <f t="shared" si="2"/>
        <v>16000</v>
      </c>
      <c r="P50" s="166" t="s">
        <v>490</v>
      </c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196"/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  <c r="DB50" s="196"/>
      <c r="DC50" s="196"/>
      <c r="DD50" s="196"/>
      <c r="DE50" s="196"/>
      <c r="DF50" s="196"/>
      <c r="DG50" s="196"/>
      <c r="DH50" s="196"/>
      <c r="DI50" s="196"/>
      <c r="DJ50" s="196"/>
      <c r="DK50" s="196"/>
      <c r="DL50" s="196"/>
      <c r="DM50" s="196"/>
      <c r="DN50" s="196"/>
      <c r="DO50" s="196"/>
      <c r="DP50" s="196"/>
      <c r="DQ50" s="196"/>
      <c r="DR50" s="196"/>
      <c r="DS50" s="196"/>
      <c r="DT50" s="196"/>
      <c r="DU50" s="196"/>
      <c r="DV50" s="196"/>
      <c r="DW50" s="196"/>
      <c r="DX50" s="196"/>
      <c r="DY50" s="196"/>
      <c r="DZ50" s="196"/>
      <c r="EA50" s="196"/>
      <c r="EB50" s="196"/>
      <c r="EC50" s="196"/>
      <c r="ED50" s="196"/>
      <c r="EE50" s="196"/>
      <c r="EF50" s="196"/>
      <c r="EG50" s="196"/>
      <c r="EH50" s="196"/>
      <c r="EI50" s="196"/>
      <c r="EJ50" s="196"/>
      <c r="EK50" s="196"/>
      <c r="EL50" s="196"/>
      <c r="EM50" s="196"/>
      <c r="EN50" s="196"/>
      <c r="EO50" s="196"/>
      <c r="EP50" s="196"/>
      <c r="EQ50" s="196"/>
      <c r="ER50" s="196"/>
      <c r="ES50" s="196"/>
      <c r="ET50" s="196"/>
      <c r="EU50" s="196"/>
      <c r="EV50" s="196"/>
      <c r="EW50" s="196"/>
      <c r="EX50" s="196"/>
      <c r="EY50" s="196"/>
      <c r="EZ50" s="196"/>
      <c r="FA50" s="196"/>
      <c r="FB50" s="196"/>
      <c r="FC50" s="196"/>
      <c r="FD50" s="196"/>
      <c r="FE50" s="196"/>
      <c r="FF50" s="196"/>
      <c r="FG50" s="196"/>
      <c r="FH50" s="196"/>
      <c r="FI50" s="196"/>
      <c r="FJ50" s="196"/>
      <c r="FK50" s="196"/>
      <c r="FL50" s="196"/>
      <c r="FM50" s="196"/>
      <c r="FN50" s="196"/>
      <c r="FO50" s="196"/>
      <c r="FP50" s="196"/>
      <c r="FQ50" s="196"/>
      <c r="FR50" s="196"/>
      <c r="FS50" s="196"/>
      <c r="FT50" s="196"/>
      <c r="FU50" s="196"/>
      <c r="FV50" s="196"/>
      <c r="FW50" s="196"/>
      <c r="FX50" s="196"/>
      <c r="FY50" s="196"/>
      <c r="FZ50" s="196"/>
      <c r="GA50" s="196"/>
      <c r="GB50" s="196"/>
      <c r="GC50" s="196"/>
      <c r="GD50" s="196"/>
      <c r="GE50" s="196"/>
      <c r="GF50" s="196"/>
      <c r="GG50" s="196"/>
      <c r="GH50" s="196"/>
      <c r="GI50" s="196"/>
      <c r="GJ50" s="196"/>
      <c r="GK50" s="196"/>
      <c r="GL50" s="196"/>
      <c r="GM50" s="196"/>
    </row>
    <row r="51" spans="1:195" s="146" customFormat="1" ht="29.25" customHeight="1" x14ac:dyDescent="0.2">
      <c r="A51" s="161">
        <v>45</v>
      </c>
      <c r="B51" s="138" t="s">
        <v>396</v>
      </c>
      <c r="C51" s="152" t="s">
        <v>485</v>
      </c>
      <c r="D51" s="165" t="s">
        <v>390</v>
      </c>
      <c r="E51" s="138" t="s">
        <v>390</v>
      </c>
      <c r="F51" s="161" t="s">
        <v>222</v>
      </c>
      <c r="G51" s="139">
        <v>16000</v>
      </c>
      <c r="H51" s="162">
        <v>0</v>
      </c>
      <c r="I51" s="139">
        <f t="shared" si="0"/>
        <v>16000</v>
      </c>
      <c r="J51" s="156">
        <v>0</v>
      </c>
      <c r="K51" s="156">
        <v>0</v>
      </c>
      <c r="L51" s="156">
        <v>0</v>
      </c>
      <c r="M51" s="156">
        <v>0</v>
      </c>
      <c r="N51" s="156">
        <v>0</v>
      </c>
      <c r="O51" s="139">
        <f t="shared" si="2"/>
        <v>16000</v>
      </c>
      <c r="P51" s="166" t="s">
        <v>490</v>
      </c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196"/>
      <c r="BY51" s="196"/>
      <c r="BZ51" s="196"/>
      <c r="CA51" s="196"/>
      <c r="CB51" s="196"/>
      <c r="CC51" s="196"/>
      <c r="CD51" s="196"/>
      <c r="CE51" s="196"/>
      <c r="CF51" s="196"/>
      <c r="CG51" s="196"/>
      <c r="CH51" s="196"/>
      <c r="CI51" s="196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  <c r="CZ51" s="196"/>
      <c r="DA51" s="196"/>
      <c r="DB51" s="196"/>
      <c r="DC51" s="196"/>
      <c r="DD51" s="196"/>
      <c r="DE51" s="196"/>
      <c r="DF51" s="196"/>
      <c r="DG51" s="196"/>
      <c r="DH51" s="196"/>
      <c r="DI51" s="196"/>
      <c r="DJ51" s="196"/>
      <c r="DK51" s="196"/>
      <c r="DL51" s="196"/>
      <c r="DM51" s="196"/>
      <c r="DN51" s="196"/>
      <c r="DO51" s="196"/>
      <c r="DP51" s="196"/>
      <c r="DQ51" s="196"/>
      <c r="DR51" s="196"/>
      <c r="DS51" s="196"/>
      <c r="DT51" s="196"/>
      <c r="DU51" s="196"/>
      <c r="DV51" s="196"/>
      <c r="DW51" s="196"/>
      <c r="DX51" s="196"/>
      <c r="DY51" s="196"/>
      <c r="DZ51" s="196"/>
      <c r="EA51" s="196"/>
      <c r="EB51" s="196"/>
      <c r="EC51" s="196"/>
      <c r="ED51" s="196"/>
      <c r="EE51" s="196"/>
      <c r="EF51" s="196"/>
      <c r="EG51" s="196"/>
      <c r="EH51" s="196"/>
      <c r="EI51" s="196"/>
      <c r="EJ51" s="196"/>
      <c r="EK51" s="196"/>
      <c r="EL51" s="196"/>
      <c r="EM51" s="196"/>
      <c r="EN51" s="196"/>
      <c r="EO51" s="196"/>
      <c r="EP51" s="196"/>
      <c r="EQ51" s="196"/>
      <c r="ER51" s="196"/>
      <c r="ES51" s="196"/>
      <c r="ET51" s="196"/>
      <c r="EU51" s="196"/>
      <c r="EV51" s="196"/>
      <c r="EW51" s="196"/>
      <c r="EX51" s="196"/>
      <c r="EY51" s="196"/>
      <c r="EZ51" s="196"/>
      <c r="FA51" s="196"/>
      <c r="FB51" s="196"/>
      <c r="FC51" s="196"/>
      <c r="FD51" s="196"/>
      <c r="FE51" s="196"/>
      <c r="FF51" s="196"/>
      <c r="FG51" s="196"/>
      <c r="FH51" s="196"/>
      <c r="FI51" s="196"/>
      <c r="FJ51" s="196"/>
      <c r="FK51" s="196"/>
      <c r="FL51" s="196"/>
      <c r="FM51" s="196"/>
      <c r="FN51" s="196"/>
      <c r="FO51" s="196"/>
      <c r="FP51" s="196"/>
      <c r="FQ51" s="196"/>
      <c r="FR51" s="196"/>
      <c r="FS51" s="196"/>
      <c r="FT51" s="196"/>
      <c r="FU51" s="196"/>
      <c r="FV51" s="196"/>
      <c r="FW51" s="196"/>
      <c r="FX51" s="196"/>
      <c r="FY51" s="196"/>
      <c r="FZ51" s="196"/>
      <c r="GA51" s="196"/>
      <c r="GB51" s="196"/>
      <c r="GC51" s="196"/>
      <c r="GD51" s="196"/>
      <c r="GE51" s="196"/>
      <c r="GF51" s="196"/>
      <c r="GG51" s="196"/>
      <c r="GH51" s="196"/>
      <c r="GI51" s="196"/>
      <c r="GJ51" s="196"/>
      <c r="GK51" s="196"/>
      <c r="GL51" s="196"/>
      <c r="GM51" s="196"/>
    </row>
    <row r="52" spans="1:195" s="148" customFormat="1" ht="29.25" customHeight="1" x14ac:dyDescent="0.2">
      <c r="A52" s="161">
        <v>46</v>
      </c>
      <c r="B52" s="138" t="s">
        <v>469</v>
      </c>
      <c r="C52" s="152" t="s">
        <v>485</v>
      </c>
      <c r="D52" s="165" t="s">
        <v>390</v>
      </c>
      <c r="E52" s="138" t="s">
        <v>390</v>
      </c>
      <c r="F52" s="161" t="s">
        <v>222</v>
      </c>
      <c r="G52" s="139">
        <v>25000</v>
      </c>
      <c r="H52" s="162">
        <v>0</v>
      </c>
      <c r="I52" s="139">
        <f t="shared" si="0"/>
        <v>25000</v>
      </c>
      <c r="J52" s="156">
        <v>0</v>
      </c>
      <c r="K52" s="156">
        <v>0</v>
      </c>
      <c r="L52" s="156">
        <v>0</v>
      </c>
      <c r="M52" s="167">
        <v>7016.81</v>
      </c>
      <c r="N52" s="139">
        <f t="shared" si="1"/>
        <v>7016.81</v>
      </c>
      <c r="O52" s="139">
        <f t="shared" si="2"/>
        <v>17983.189999999999</v>
      </c>
      <c r="P52" s="166" t="s">
        <v>490</v>
      </c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  <c r="EV52" s="197"/>
      <c r="EW52" s="197"/>
      <c r="EX52" s="197"/>
      <c r="EY52" s="197"/>
      <c r="EZ52" s="197"/>
      <c r="FA52" s="197"/>
      <c r="FB52" s="197"/>
      <c r="FC52" s="197"/>
      <c r="FD52" s="197"/>
      <c r="FE52" s="197"/>
      <c r="FF52" s="197"/>
      <c r="FG52" s="197"/>
      <c r="FH52" s="197"/>
      <c r="FI52" s="197"/>
      <c r="FJ52" s="197"/>
      <c r="FK52" s="197"/>
      <c r="FL52" s="197"/>
      <c r="FM52" s="197"/>
      <c r="FN52" s="197"/>
      <c r="FO52" s="197"/>
      <c r="FP52" s="197"/>
      <c r="FQ52" s="197"/>
      <c r="FR52" s="197"/>
      <c r="FS52" s="197"/>
      <c r="FT52" s="197"/>
      <c r="FU52" s="197"/>
      <c r="FV52" s="197"/>
      <c r="FW52" s="197"/>
      <c r="FX52" s="197"/>
      <c r="FY52" s="197"/>
      <c r="FZ52" s="197"/>
      <c r="GA52" s="197"/>
      <c r="GB52" s="197"/>
      <c r="GC52" s="197"/>
      <c r="GD52" s="197"/>
      <c r="GE52" s="197"/>
      <c r="GF52" s="197"/>
      <c r="GG52" s="197"/>
      <c r="GH52" s="197"/>
      <c r="GI52" s="197"/>
      <c r="GJ52" s="197"/>
      <c r="GK52" s="197"/>
      <c r="GL52" s="197"/>
      <c r="GM52" s="197"/>
    </row>
    <row r="53" spans="1:195" s="19" customFormat="1" ht="29.25" customHeight="1" x14ac:dyDescent="0.2">
      <c r="A53" s="161">
        <v>47</v>
      </c>
      <c r="B53" s="138" t="s">
        <v>492</v>
      </c>
      <c r="C53" s="152" t="s">
        <v>485</v>
      </c>
      <c r="D53" s="165" t="s">
        <v>472</v>
      </c>
      <c r="E53" s="138" t="s">
        <v>472</v>
      </c>
      <c r="F53" s="161" t="s">
        <v>222</v>
      </c>
      <c r="G53" s="139">
        <v>16000</v>
      </c>
      <c r="H53" s="162">
        <v>0</v>
      </c>
      <c r="I53" s="139">
        <f t="shared" si="0"/>
        <v>16000</v>
      </c>
      <c r="J53" s="156">
        <v>0</v>
      </c>
      <c r="K53" s="156">
        <v>0</v>
      </c>
      <c r="L53" s="156">
        <v>0</v>
      </c>
      <c r="M53" s="156">
        <v>0</v>
      </c>
      <c r="N53" s="156">
        <v>0</v>
      </c>
      <c r="O53" s="139">
        <f t="shared" si="2"/>
        <v>16000</v>
      </c>
      <c r="P53" s="166" t="s">
        <v>490</v>
      </c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  <c r="BS53" s="196"/>
      <c r="BT53" s="196"/>
      <c r="BU53" s="196"/>
      <c r="BV53" s="196"/>
      <c r="BW53" s="196"/>
      <c r="BX53" s="196"/>
      <c r="BY53" s="196"/>
      <c r="BZ53" s="196"/>
      <c r="CA53" s="196"/>
      <c r="CB53" s="196"/>
      <c r="CC53" s="196"/>
      <c r="CD53" s="196"/>
      <c r="CE53" s="196"/>
      <c r="CF53" s="196"/>
      <c r="CG53" s="196"/>
      <c r="CH53" s="196"/>
      <c r="CI53" s="196"/>
      <c r="CJ53" s="196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6"/>
      <c r="CW53" s="196"/>
      <c r="CX53" s="196"/>
      <c r="CY53" s="196"/>
      <c r="CZ53" s="196"/>
      <c r="DA53" s="196"/>
      <c r="DB53" s="196"/>
      <c r="DC53" s="196"/>
      <c r="DD53" s="196"/>
      <c r="DE53" s="196"/>
      <c r="DF53" s="196"/>
      <c r="DG53" s="196"/>
      <c r="DH53" s="196"/>
      <c r="DI53" s="196"/>
      <c r="DJ53" s="196"/>
      <c r="DK53" s="196"/>
      <c r="DL53" s="196"/>
      <c r="DM53" s="196"/>
      <c r="DN53" s="196"/>
      <c r="DO53" s="196"/>
      <c r="DP53" s="196"/>
      <c r="DQ53" s="196"/>
      <c r="DR53" s="196"/>
      <c r="DS53" s="196"/>
      <c r="DT53" s="196"/>
      <c r="DU53" s="196"/>
      <c r="DV53" s="196"/>
      <c r="DW53" s="196"/>
      <c r="DX53" s="196"/>
      <c r="DY53" s="196"/>
      <c r="DZ53" s="196"/>
      <c r="EA53" s="196"/>
      <c r="EB53" s="196"/>
      <c r="EC53" s="196"/>
      <c r="ED53" s="196"/>
      <c r="EE53" s="196"/>
      <c r="EF53" s="196"/>
      <c r="EG53" s="196"/>
      <c r="EH53" s="196"/>
      <c r="EI53" s="196"/>
      <c r="EJ53" s="196"/>
      <c r="EK53" s="196"/>
      <c r="EL53" s="196"/>
      <c r="EM53" s="196"/>
      <c r="EN53" s="196"/>
      <c r="EO53" s="196"/>
      <c r="EP53" s="196"/>
      <c r="EQ53" s="196"/>
      <c r="ER53" s="196"/>
      <c r="ES53" s="196"/>
      <c r="ET53" s="196"/>
      <c r="EU53" s="196"/>
      <c r="EV53" s="196"/>
      <c r="EW53" s="196"/>
      <c r="EX53" s="196"/>
      <c r="EY53" s="196"/>
      <c r="EZ53" s="196"/>
      <c r="FA53" s="196"/>
      <c r="FB53" s="196"/>
      <c r="FC53" s="196"/>
      <c r="FD53" s="196"/>
      <c r="FE53" s="196"/>
      <c r="FF53" s="196"/>
      <c r="FG53" s="196"/>
      <c r="FH53" s="196"/>
      <c r="FI53" s="196"/>
      <c r="FJ53" s="196"/>
      <c r="FK53" s="196"/>
      <c r="FL53" s="196"/>
      <c r="FM53" s="196"/>
      <c r="FN53" s="196"/>
      <c r="FO53" s="196"/>
      <c r="FP53" s="196"/>
      <c r="FQ53" s="196"/>
      <c r="FR53" s="196"/>
      <c r="FS53" s="196"/>
      <c r="FT53" s="196"/>
      <c r="FU53" s="196"/>
      <c r="FV53" s="196"/>
      <c r="FW53" s="196"/>
      <c r="FX53" s="196"/>
      <c r="FY53" s="196"/>
      <c r="FZ53" s="196"/>
      <c r="GA53" s="196"/>
      <c r="GB53" s="196"/>
      <c r="GC53" s="196"/>
      <c r="GD53" s="196"/>
      <c r="GE53" s="196"/>
      <c r="GF53" s="196"/>
      <c r="GG53" s="196"/>
      <c r="GH53" s="196"/>
      <c r="GI53" s="196"/>
      <c r="GJ53" s="196"/>
      <c r="GK53" s="196"/>
      <c r="GL53" s="196"/>
      <c r="GM53" s="196"/>
    </row>
    <row r="54" spans="1:195" s="159" customFormat="1" ht="29.25" customHeight="1" x14ac:dyDescent="0.2">
      <c r="A54" s="161">
        <v>48</v>
      </c>
      <c r="B54" s="138" t="s">
        <v>505</v>
      </c>
      <c r="C54" s="152" t="s">
        <v>485</v>
      </c>
      <c r="D54" s="165" t="s">
        <v>483</v>
      </c>
      <c r="E54" s="138" t="s">
        <v>483</v>
      </c>
      <c r="F54" s="161" t="s">
        <v>222</v>
      </c>
      <c r="G54" s="139">
        <v>50000</v>
      </c>
      <c r="H54" s="162">
        <v>0</v>
      </c>
      <c r="I54" s="139">
        <f t="shared" ref="I54" si="3">+G54+H54</f>
        <v>50000</v>
      </c>
      <c r="J54" s="156">
        <v>0</v>
      </c>
      <c r="K54" s="167">
        <v>2297.25</v>
      </c>
      <c r="L54" s="156">
        <v>0</v>
      </c>
      <c r="M54" s="156">
        <v>0</v>
      </c>
      <c r="N54" s="139">
        <f t="shared" si="1"/>
        <v>2297.25</v>
      </c>
      <c r="O54" s="139">
        <f t="shared" ref="O54" si="4">+I54-N54</f>
        <v>47702.75</v>
      </c>
      <c r="P54" s="166" t="s">
        <v>490</v>
      </c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  <c r="ER54" s="197"/>
      <c r="ES54" s="197"/>
      <c r="ET54" s="197"/>
      <c r="EU54" s="197"/>
      <c r="EV54" s="197"/>
      <c r="EW54" s="197"/>
      <c r="EX54" s="197"/>
      <c r="EY54" s="197"/>
      <c r="EZ54" s="197"/>
      <c r="FA54" s="197"/>
      <c r="FB54" s="197"/>
      <c r="FC54" s="197"/>
      <c r="FD54" s="197"/>
      <c r="FE54" s="197"/>
      <c r="FF54" s="197"/>
      <c r="FG54" s="197"/>
      <c r="FH54" s="197"/>
      <c r="FI54" s="197"/>
      <c r="FJ54" s="197"/>
      <c r="FK54" s="197"/>
      <c r="FL54" s="197"/>
      <c r="FM54" s="197"/>
      <c r="FN54" s="197"/>
      <c r="FO54" s="197"/>
      <c r="FP54" s="197"/>
      <c r="FQ54" s="197"/>
      <c r="FR54" s="197"/>
      <c r="FS54" s="197"/>
      <c r="FT54" s="197"/>
      <c r="FU54" s="197"/>
      <c r="FV54" s="197"/>
      <c r="FW54" s="197"/>
      <c r="FX54" s="197"/>
      <c r="FY54" s="197"/>
      <c r="FZ54" s="197"/>
      <c r="GA54" s="197"/>
      <c r="GB54" s="197"/>
      <c r="GC54" s="197"/>
      <c r="GD54" s="197"/>
      <c r="GE54" s="197"/>
      <c r="GF54" s="197"/>
      <c r="GG54" s="197"/>
      <c r="GH54" s="197"/>
      <c r="GI54" s="197"/>
      <c r="GJ54" s="197"/>
      <c r="GK54" s="197"/>
      <c r="GL54" s="197"/>
      <c r="GM54" s="197"/>
    </row>
    <row r="55" spans="1:195" s="136" customFormat="1" ht="29.25" customHeight="1" x14ac:dyDescent="0.2">
      <c r="A55" s="161">
        <v>49</v>
      </c>
      <c r="B55" s="138" t="s">
        <v>395</v>
      </c>
      <c r="C55" s="152" t="s">
        <v>485</v>
      </c>
      <c r="D55" s="165" t="s">
        <v>390</v>
      </c>
      <c r="E55" s="138" t="s">
        <v>390</v>
      </c>
      <c r="F55" s="161" t="s">
        <v>221</v>
      </c>
      <c r="G55" s="139">
        <v>12000</v>
      </c>
      <c r="H55" s="162">
        <v>0</v>
      </c>
      <c r="I55" s="139">
        <f t="shared" si="0"/>
        <v>12000</v>
      </c>
      <c r="J55" s="156">
        <v>0</v>
      </c>
      <c r="K55" s="156">
        <v>0</v>
      </c>
      <c r="L55" s="156">
        <v>0</v>
      </c>
      <c r="M55" s="156">
        <v>0</v>
      </c>
      <c r="N55" s="156">
        <v>0</v>
      </c>
      <c r="O55" s="139">
        <f t="shared" si="2"/>
        <v>12000</v>
      </c>
      <c r="P55" s="166" t="s">
        <v>490</v>
      </c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6"/>
      <c r="BQ55" s="196"/>
      <c r="BR55" s="196"/>
      <c r="BS55" s="196"/>
      <c r="BT55" s="196"/>
      <c r="BU55" s="196"/>
      <c r="BV55" s="196"/>
      <c r="BW55" s="196"/>
      <c r="BX55" s="196"/>
      <c r="BY55" s="196"/>
      <c r="BZ55" s="196"/>
      <c r="CA55" s="196"/>
      <c r="CB55" s="196"/>
      <c r="CC55" s="196"/>
      <c r="CD55" s="196"/>
      <c r="CE55" s="196"/>
      <c r="CF55" s="196"/>
      <c r="CG55" s="196"/>
      <c r="CH55" s="196"/>
      <c r="CI55" s="196"/>
      <c r="CJ55" s="196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6"/>
      <c r="CW55" s="196"/>
      <c r="CX55" s="196"/>
      <c r="CY55" s="196"/>
      <c r="CZ55" s="196"/>
      <c r="DA55" s="196"/>
      <c r="DB55" s="196"/>
      <c r="DC55" s="196"/>
      <c r="DD55" s="196"/>
      <c r="DE55" s="196"/>
      <c r="DF55" s="196"/>
      <c r="DG55" s="196"/>
      <c r="DH55" s="196"/>
      <c r="DI55" s="196"/>
      <c r="DJ55" s="196"/>
      <c r="DK55" s="196"/>
      <c r="DL55" s="196"/>
      <c r="DM55" s="196"/>
      <c r="DN55" s="196"/>
      <c r="DO55" s="196"/>
      <c r="DP55" s="196"/>
      <c r="DQ55" s="196"/>
      <c r="DR55" s="196"/>
      <c r="DS55" s="196"/>
      <c r="DT55" s="196"/>
      <c r="DU55" s="196"/>
      <c r="DV55" s="196"/>
      <c r="DW55" s="196"/>
      <c r="DX55" s="196"/>
      <c r="DY55" s="196"/>
      <c r="DZ55" s="196"/>
      <c r="EA55" s="196"/>
      <c r="EB55" s="196"/>
      <c r="EC55" s="196"/>
      <c r="ED55" s="196"/>
      <c r="EE55" s="196"/>
      <c r="EF55" s="196"/>
      <c r="EG55" s="196"/>
      <c r="EH55" s="196"/>
      <c r="EI55" s="196"/>
      <c r="EJ55" s="196"/>
      <c r="EK55" s="196"/>
      <c r="EL55" s="196"/>
      <c r="EM55" s="196"/>
      <c r="EN55" s="196"/>
      <c r="EO55" s="196"/>
      <c r="EP55" s="196"/>
      <c r="EQ55" s="196"/>
      <c r="ER55" s="196"/>
      <c r="ES55" s="196"/>
      <c r="ET55" s="196"/>
      <c r="EU55" s="196"/>
      <c r="EV55" s="196"/>
      <c r="EW55" s="196"/>
      <c r="EX55" s="196"/>
      <c r="EY55" s="196"/>
      <c r="EZ55" s="196"/>
      <c r="FA55" s="196"/>
      <c r="FB55" s="196"/>
      <c r="FC55" s="196"/>
      <c r="FD55" s="196"/>
      <c r="FE55" s="196"/>
      <c r="FF55" s="196"/>
      <c r="FG55" s="196"/>
      <c r="FH55" s="196"/>
      <c r="FI55" s="196"/>
      <c r="FJ55" s="196"/>
      <c r="FK55" s="196"/>
      <c r="FL55" s="196"/>
      <c r="FM55" s="196"/>
      <c r="FN55" s="196"/>
      <c r="FO55" s="196"/>
      <c r="FP55" s="196"/>
      <c r="FQ55" s="196"/>
      <c r="FR55" s="196"/>
      <c r="FS55" s="196"/>
      <c r="FT55" s="196"/>
      <c r="FU55" s="196"/>
      <c r="FV55" s="196"/>
      <c r="FW55" s="196"/>
      <c r="FX55" s="196"/>
      <c r="FY55" s="196"/>
      <c r="FZ55" s="196"/>
      <c r="GA55" s="196"/>
      <c r="GB55" s="196"/>
      <c r="GC55" s="196"/>
      <c r="GD55" s="196"/>
      <c r="GE55" s="196"/>
      <c r="GF55" s="196"/>
      <c r="GG55" s="196"/>
      <c r="GH55" s="196"/>
      <c r="GI55" s="196"/>
      <c r="GJ55" s="196"/>
      <c r="GK55" s="196"/>
      <c r="GL55" s="196"/>
      <c r="GM55" s="196"/>
    </row>
    <row r="56" spans="1:195" s="140" customFormat="1" ht="29.25" customHeight="1" x14ac:dyDescent="0.2">
      <c r="A56" s="161">
        <v>50</v>
      </c>
      <c r="B56" s="138" t="s">
        <v>424</v>
      </c>
      <c r="C56" s="152" t="s">
        <v>510</v>
      </c>
      <c r="D56" s="152" t="s">
        <v>10</v>
      </c>
      <c r="E56" s="138" t="s">
        <v>390</v>
      </c>
      <c r="F56" s="161" t="s">
        <v>222</v>
      </c>
      <c r="G56" s="139">
        <v>24000</v>
      </c>
      <c r="H56" s="162">
        <v>0</v>
      </c>
      <c r="I56" s="139">
        <f t="shared" si="0"/>
        <v>24000</v>
      </c>
      <c r="J56" s="156">
        <v>0</v>
      </c>
      <c r="K56" s="156">
        <v>0</v>
      </c>
      <c r="L56" s="156">
        <v>0</v>
      </c>
      <c r="M56" s="139">
        <v>11987.75</v>
      </c>
      <c r="N56" s="139">
        <f t="shared" si="1"/>
        <v>11987.75</v>
      </c>
      <c r="O56" s="139">
        <f t="shared" si="2"/>
        <v>12012.25</v>
      </c>
      <c r="P56" s="166" t="s">
        <v>490</v>
      </c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  <c r="DB56" s="151"/>
      <c r="DC56" s="151"/>
      <c r="DD56" s="151"/>
      <c r="DE56" s="151"/>
      <c r="DF56" s="151"/>
      <c r="DG56" s="151"/>
      <c r="DH56" s="151"/>
      <c r="DI56" s="151"/>
      <c r="DJ56" s="151"/>
      <c r="DK56" s="151"/>
      <c r="DL56" s="151"/>
      <c r="DM56" s="151"/>
      <c r="DN56" s="151"/>
      <c r="DO56" s="151"/>
      <c r="DP56" s="151"/>
      <c r="DQ56" s="151"/>
      <c r="DR56" s="151"/>
      <c r="DS56" s="151"/>
      <c r="DT56" s="151"/>
      <c r="DU56" s="151"/>
      <c r="DV56" s="151"/>
      <c r="DW56" s="151"/>
      <c r="DX56" s="151"/>
      <c r="DY56" s="151"/>
      <c r="DZ56" s="151"/>
      <c r="EA56" s="151"/>
      <c r="EB56" s="151"/>
      <c r="EC56" s="151"/>
      <c r="ED56" s="151"/>
      <c r="EE56" s="151"/>
      <c r="EF56" s="151"/>
      <c r="EG56" s="151"/>
      <c r="EH56" s="151"/>
      <c r="EI56" s="151"/>
      <c r="EJ56" s="151"/>
      <c r="EK56" s="151"/>
      <c r="EL56" s="151"/>
      <c r="EM56" s="151"/>
      <c r="EN56" s="151"/>
      <c r="EO56" s="151"/>
      <c r="EP56" s="151"/>
      <c r="EQ56" s="151"/>
      <c r="ER56" s="151"/>
      <c r="ES56" s="151"/>
      <c r="ET56" s="151"/>
      <c r="EU56" s="151"/>
      <c r="EV56" s="151"/>
      <c r="EW56" s="151"/>
      <c r="EX56" s="151"/>
      <c r="EY56" s="151"/>
      <c r="EZ56" s="151"/>
      <c r="FA56" s="151"/>
      <c r="FB56" s="151"/>
      <c r="FC56" s="151"/>
      <c r="FD56" s="151"/>
      <c r="FE56" s="151"/>
      <c r="FF56" s="151"/>
      <c r="FG56" s="151"/>
      <c r="FH56" s="151"/>
      <c r="FI56" s="151"/>
      <c r="FJ56" s="151"/>
      <c r="FK56" s="151"/>
      <c r="FL56" s="151"/>
      <c r="FM56" s="151"/>
      <c r="FN56" s="151"/>
      <c r="FO56" s="151"/>
      <c r="FP56" s="151"/>
      <c r="FQ56" s="151"/>
      <c r="FR56" s="151"/>
      <c r="FS56" s="151"/>
      <c r="FT56" s="151"/>
      <c r="FU56" s="151"/>
      <c r="FV56" s="151"/>
      <c r="FW56" s="151"/>
      <c r="FX56" s="151"/>
      <c r="FY56" s="151"/>
      <c r="FZ56" s="151"/>
      <c r="GA56" s="151"/>
      <c r="GB56" s="151"/>
      <c r="GC56" s="151"/>
      <c r="GD56" s="151"/>
      <c r="GE56" s="151"/>
      <c r="GF56" s="151"/>
      <c r="GG56" s="151"/>
      <c r="GH56" s="151"/>
      <c r="GI56" s="151"/>
      <c r="GJ56" s="151"/>
      <c r="GK56" s="151"/>
      <c r="GL56" s="151"/>
      <c r="GM56" s="151"/>
    </row>
    <row r="57" spans="1:195" s="140" customFormat="1" ht="29.25" customHeight="1" x14ac:dyDescent="0.2">
      <c r="A57" s="161">
        <v>51</v>
      </c>
      <c r="B57" s="154" t="s">
        <v>449</v>
      </c>
      <c r="C57" s="155" t="s">
        <v>509</v>
      </c>
      <c r="D57" s="155" t="s">
        <v>10</v>
      </c>
      <c r="E57" s="154" t="s">
        <v>390</v>
      </c>
      <c r="F57" s="170" t="s">
        <v>222</v>
      </c>
      <c r="G57" s="157">
        <v>24000</v>
      </c>
      <c r="H57" s="163">
        <v>0</v>
      </c>
      <c r="I57" s="157">
        <f>+G57+H57</f>
        <v>24000</v>
      </c>
      <c r="J57" s="158">
        <v>0</v>
      </c>
      <c r="K57" s="158">
        <v>0</v>
      </c>
      <c r="L57" s="158">
        <v>0</v>
      </c>
      <c r="M57" s="157">
        <v>11970.73</v>
      </c>
      <c r="N57" s="139">
        <f t="shared" si="1"/>
        <v>11970.73</v>
      </c>
      <c r="O57" s="157">
        <f>+I57-N57</f>
        <v>12029.27</v>
      </c>
      <c r="P57" s="166" t="s">
        <v>490</v>
      </c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  <c r="DB57" s="151"/>
      <c r="DC57" s="151"/>
      <c r="DD57" s="151"/>
      <c r="DE57" s="151"/>
      <c r="DF57" s="151"/>
      <c r="DG57" s="151"/>
      <c r="DH57" s="151"/>
      <c r="DI57" s="151"/>
      <c r="DJ57" s="151"/>
      <c r="DK57" s="151"/>
      <c r="DL57" s="151"/>
      <c r="DM57" s="151"/>
      <c r="DN57" s="151"/>
      <c r="DO57" s="151"/>
      <c r="DP57" s="151"/>
      <c r="DQ57" s="151"/>
      <c r="DR57" s="151"/>
      <c r="DS57" s="151"/>
      <c r="DT57" s="151"/>
      <c r="DU57" s="151"/>
      <c r="DV57" s="151"/>
      <c r="DW57" s="151"/>
      <c r="DX57" s="151"/>
      <c r="DY57" s="151"/>
      <c r="DZ57" s="151"/>
      <c r="EA57" s="151"/>
      <c r="EB57" s="151"/>
      <c r="EC57" s="151"/>
      <c r="ED57" s="151"/>
      <c r="EE57" s="151"/>
      <c r="EF57" s="151"/>
      <c r="EG57" s="151"/>
      <c r="EH57" s="151"/>
      <c r="EI57" s="151"/>
      <c r="EJ57" s="151"/>
      <c r="EK57" s="151"/>
      <c r="EL57" s="151"/>
      <c r="EM57" s="151"/>
      <c r="EN57" s="151"/>
      <c r="EO57" s="151"/>
      <c r="EP57" s="151"/>
      <c r="EQ57" s="151"/>
      <c r="ER57" s="151"/>
      <c r="ES57" s="151"/>
      <c r="ET57" s="151"/>
      <c r="EU57" s="151"/>
      <c r="EV57" s="151"/>
      <c r="EW57" s="151"/>
      <c r="EX57" s="151"/>
      <c r="EY57" s="151"/>
      <c r="EZ57" s="151"/>
      <c r="FA57" s="151"/>
      <c r="FB57" s="151"/>
      <c r="FC57" s="151"/>
      <c r="FD57" s="151"/>
      <c r="FE57" s="151"/>
      <c r="FF57" s="151"/>
      <c r="FG57" s="151"/>
      <c r="FH57" s="151"/>
      <c r="FI57" s="151"/>
      <c r="FJ57" s="151"/>
      <c r="FK57" s="151"/>
      <c r="FL57" s="151"/>
      <c r="FM57" s="151"/>
      <c r="FN57" s="151"/>
      <c r="FO57" s="151"/>
      <c r="FP57" s="151"/>
      <c r="FQ57" s="151"/>
      <c r="FR57" s="151"/>
      <c r="FS57" s="151"/>
      <c r="FT57" s="151"/>
      <c r="FU57" s="151"/>
      <c r="FV57" s="151"/>
      <c r="FW57" s="151"/>
      <c r="FX57" s="151"/>
      <c r="FY57" s="151"/>
      <c r="FZ57" s="151"/>
      <c r="GA57" s="151"/>
      <c r="GB57" s="151"/>
      <c r="GC57" s="151"/>
      <c r="GD57" s="151"/>
      <c r="GE57" s="151"/>
      <c r="GF57" s="151"/>
      <c r="GG57" s="151"/>
      <c r="GH57" s="151"/>
      <c r="GI57" s="151"/>
      <c r="GJ57" s="151"/>
      <c r="GK57" s="151"/>
      <c r="GL57" s="151"/>
      <c r="GM57" s="151"/>
    </row>
    <row r="58" spans="1:195" s="19" customFormat="1" ht="29.25" customHeight="1" x14ac:dyDescent="0.2">
      <c r="A58" s="161">
        <v>52</v>
      </c>
      <c r="B58" s="138" t="s">
        <v>426</v>
      </c>
      <c r="C58" s="152" t="s">
        <v>486</v>
      </c>
      <c r="D58" s="165" t="s">
        <v>434</v>
      </c>
      <c r="E58" s="138" t="s">
        <v>434</v>
      </c>
      <c r="F58" s="161" t="s">
        <v>222</v>
      </c>
      <c r="G58" s="139">
        <v>150000</v>
      </c>
      <c r="H58" s="162">
        <v>0</v>
      </c>
      <c r="I58" s="139">
        <f t="shared" si="0"/>
        <v>150000</v>
      </c>
      <c r="J58" s="156">
        <v>0</v>
      </c>
      <c r="K58" s="139">
        <v>26082.87</v>
      </c>
      <c r="L58" s="156">
        <v>0</v>
      </c>
      <c r="M58" s="167">
        <v>17175.259999999998</v>
      </c>
      <c r="N58" s="139">
        <f t="shared" si="1"/>
        <v>43258.13</v>
      </c>
      <c r="O58" s="139">
        <f t="shared" si="2"/>
        <v>106741.87</v>
      </c>
      <c r="P58" s="166" t="s">
        <v>490</v>
      </c>
      <c r="Q58" s="196" t="s">
        <v>497</v>
      </c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6"/>
      <c r="AW58" s="196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196"/>
      <c r="BJ58" s="196"/>
      <c r="BK58" s="196"/>
      <c r="BL58" s="196"/>
      <c r="BM58" s="196"/>
      <c r="BN58" s="196"/>
      <c r="BO58" s="196"/>
      <c r="BP58" s="196"/>
      <c r="BQ58" s="196"/>
      <c r="BR58" s="196"/>
      <c r="BS58" s="196"/>
      <c r="BT58" s="196"/>
      <c r="BU58" s="196"/>
      <c r="BV58" s="196"/>
      <c r="BW58" s="196"/>
      <c r="BX58" s="196"/>
      <c r="BY58" s="196"/>
      <c r="BZ58" s="196"/>
      <c r="CA58" s="196"/>
      <c r="CB58" s="196"/>
      <c r="CC58" s="196"/>
      <c r="CD58" s="196"/>
      <c r="CE58" s="196"/>
      <c r="CF58" s="196"/>
      <c r="CG58" s="196"/>
      <c r="CH58" s="196"/>
      <c r="CI58" s="196"/>
      <c r="CJ58" s="196"/>
      <c r="CK58" s="196"/>
      <c r="CL58" s="196"/>
      <c r="CM58" s="196"/>
      <c r="CN58" s="196"/>
      <c r="CO58" s="196"/>
      <c r="CP58" s="196"/>
      <c r="CQ58" s="196"/>
      <c r="CR58" s="196"/>
      <c r="CS58" s="196"/>
      <c r="CT58" s="196"/>
      <c r="CU58" s="196"/>
      <c r="CV58" s="196"/>
      <c r="CW58" s="196"/>
      <c r="CX58" s="196"/>
      <c r="CY58" s="196"/>
      <c r="CZ58" s="196"/>
      <c r="DA58" s="196"/>
      <c r="DB58" s="196"/>
      <c r="DC58" s="196"/>
      <c r="DD58" s="196"/>
      <c r="DE58" s="196"/>
      <c r="DF58" s="196"/>
      <c r="DG58" s="196"/>
      <c r="DH58" s="196"/>
      <c r="DI58" s="196"/>
      <c r="DJ58" s="196"/>
      <c r="DK58" s="196"/>
      <c r="DL58" s="196"/>
      <c r="DM58" s="196"/>
      <c r="DN58" s="196"/>
      <c r="DO58" s="196"/>
      <c r="DP58" s="196"/>
      <c r="DQ58" s="196"/>
      <c r="DR58" s="196"/>
      <c r="DS58" s="196"/>
      <c r="DT58" s="196"/>
      <c r="DU58" s="196"/>
      <c r="DV58" s="196"/>
      <c r="DW58" s="196"/>
      <c r="DX58" s="196"/>
      <c r="DY58" s="196"/>
      <c r="DZ58" s="196"/>
      <c r="EA58" s="196"/>
      <c r="EB58" s="196"/>
      <c r="EC58" s="196"/>
      <c r="ED58" s="196"/>
      <c r="EE58" s="196"/>
      <c r="EF58" s="196"/>
      <c r="EG58" s="196"/>
      <c r="EH58" s="196"/>
      <c r="EI58" s="196"/>
      <c r="EJ58" s="196"/>
      <c r="EK58" s="196"/>
      <c r="EL58" s="196"/>
      <c r="EM58" s="196"/>
      <c r="EN58" s="196"/>
      <c r="EO58" s="196"/>
      <c r="EP58" s="196"/>
      <c r="EQ58" s="196"/>
      <c r="ER58" s="196"/>
      <c r="ES58" s="196"/>
      <c r="ET58" s="196"/>
      <c r="EU58" s="196"/>
      <c r="EV58" s="196"/>
      <c r="EW58" s="196"/>
      <c r="EX58" s="196"/>
      <c r="EY58" s="196"/>
      <c r="EZ58" s="196"/>
      <c r="FA58" s="196"/>
      <c r="FB58" s="196"/>
      <c r="FC58" s="196"/>
      <c r="FD58" s="196"/>
      <c r="FE58" s="196"/>
      <c r="FF58" s="196"/>
      <c r="FG58" s="196"/>
      <c r="FH58" s="196"/>
      <c r="FI58" s="196"/>
      <c r="FJ58" s="196"/>
      <c r="FK58" s="196"/>
      <c r="FL58" s="196"/>
      <c r="FM58" s="196"/>
      <c r="FN58" s="196"/>
      <c r="FO58" s="196"/>
      <c r="FP58" s="196"/>
      <c r="FQ58" s="196"/>
      <c r="FR58" s="196"/>
      <c r="FS58" s="196"/>
      <c r="FT58" s="196"/>
      <c r="FU58" s="196"/>
      <c r="FV58" s="196"/>
      <c r="FW58" s="196"/>
      <c r="FX58" s="196"/>
      <c r="FY58" s="196"/>
      <c r="FZ58" s="196"/>
      <c r="GA58" s="196"/>
      <c r="GB58" s="196"/>
      <c r="GC58" s="196"/>
      <c r="GD58" s="196"/>
      <c r="GE58" s="196"/>
      <c r="GF58" s="196"/>
      <c r="GG58" s="196"/>
      <c r="GH58" s="196"/>
      <c r="GI58" s="196"/>
      <c r="GJ58" s="196"/>
      <c r="GK58" s="196"/>
      <c r="GL58" s="196"/>
      <c r="GM58" s="196"/>
    </row>
    <row r="59" spans="1:195" s="19" customFormat="1" ht="29.25" customHeight="1" x14ac:dyDescent="0.2">
      <c r="A59" s="161">
        <v>53</v>
      </c>
      <c r="B59" s="138" t="s">
        <v>427</v>
      </c>
      <c r="C59" s="152" t="s">
        <v>486</v>
      </c>
      <c r="D59" s="165" t="s">
        <v>390</v>
      </c>
      <c r="E59" s="138" t="s">
        <v>390</v>
      </c>
      <c r="F59" s="161" t="s">
        <v>221</v>
      </c>
      <c r="G59" s="139">
        <v>10000</v>
      </c>
      <c r="H59" s="162">
        <v>0</v>
      </c>
      <c r="I59" s="139">
        <f t="shared" si="0"/>
        <v>10000</v>
      </c>
      <c r="J59" s="156">
        <v>0</v>
      </c>
      <c r="K59" s="156">
        <v>0</v>
      </c>
      <c r="L59" s="156">
        <v>0</v>
      </c>
      <c r="M59" s="156">
        <v>0</v>
      </c>
      <c r="N59" s="156">
        <v>0</v>
      </c>
      <c r="O59" s="139">
        <f t="shared" si="2"/>
        <v>10000</v>
      </c>
      <c r="P59" s="166" t="s">
        <v>490</v>
      </c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  <c r="AU59" s="196"/>
      <c r="AV59" s="196"/>
      <c r="AW59" s="196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196"/>
      <c r="BJ59" s="196"/>
      <c r="BK59" s="196"/>
      <c r="BL59" s="196"/>
      <c r="BM59" s="196"/>
      <c r="BN59" s="196"/>
      <c r="BO59" s="196"/>
      <c r="BP59" s="196"/>
      <c r="BQ59" s="196"/>
      <c r="BR59" s="196"/>
      <c r="BS59" s="196"/>
      <c r="BT59" s="196"/>
      <c r="BU59" s="196"/>
      <c r="BV59" s="196"/>
      <c r="BW59" s="196"/>
      <c r="BX59" s="196"/>
      <c r="BY59" s="196"/>
      <c r="BZ59" s="196"/>
      <c r="CA59" s="196"/>
      <c r="CB59" s="196"/>
      <c r="CC59" s="196"/>
      <c r="CD59" s="196"/>
      <c r="CE59" s="196"/>
      <c r="CF59" s="196"/>
      <c r="CG59" s="196"/>
      <c r="CH59" s="196"/>
      <c r="CI59" s="196"/>
      <c r="CJ59" s="196"/>
      <c r="CK59" s="196"/>
      <c r="CL59" s="196"/>
      <c r="CM59" s="196"/>
      <c r="CN59" s="196"/>
      <c r="CO59" s="196"/>
      <c r="CP59" s="196"/>
      <c r="CQ59" s="196"/>
      <c r="CR59" s="196"/>
      <c r="CS59" s="196"/>
      <c r="CT59" s="196"/>
      <c r="CU59" s="196"/>
      <c r="CV59" s="196"/>
      <c r="CW59" s="196"/>
      <c r="CX59" s="196"/>
      <c r="CY59" s="196"/>
      <c r="CZ59" s="196"/>
      <c r="DA59" s="196"/>
      <c r="DB59" s="196"/>
      <c r="DC59" s="196"/>
      <c r="DD59" s="196"/>
      <c r="DE59" s="196"/>
      <c r="DF59" s="196"/>
      <c r="DG59" s="196"/>
      <c r="DH59" s="196"/>
      <c r="DI59" s="196"/>
      <c r="DJ59" s="196"/>
      <c r="DK59" s="196"/>
      <c r="DL59" s="196"/>
      <c r="DM59" s="196"/>
      <c r="DN59" s="196"/>
      <c r="DO59" s="196"/>
      <c r="DP59" s="196"/>
      <c r="DQ59" s="196"/>
      <c r="DR59" s="196"/>
      <c r="DS59" s="196"/>
      <c r="DT59" s="196"/>
      <c r="DU59" s="196"/>
      <c r="DV59" s="196"/>
      <c r="DW59" s="196"/>
      <c r="DX59" s="196"/>
      <c r="DY59" s="196"/>
      <c r="DZ59" s="196"/>
      <c r="EA59" s="196"/>
      <c r="EB59" s="196"/>
      <c r="EC59" s="196"/>
      <c r="ED59" s="196"/>
      <c r="EE59" s="196"/>
      <c r="EF59" s="196"/>
      <c r="EG59" s="196"/>
      <c r="EH59" s="196"/>
      <c r="EI59" s="196"/>
      <c r="EJ59" s="196"/>
      <c r="EK59" s="196"/>
      <c r="EL59" s="196"/>
      <c r="EM59" s="196"/>
      <c r="EN59" s="196"/>
      <c r="EO59" s="196"/>
      <c r="EP59" s="196"/>
      <c r="EQ59" s="196"/>
      <c r="ER59" s="196"/>
      <c r="ES59" s="196"/>
      <c r="ET59" s="196"/>
      <c r="EU59" s="196"/>
      <c r="EV59" s="196"/>
      <c r="EW59" s="196"/>
      <c r="EX59" s="196"/>
      <c r="EY59" s="196"/>
      <c r="EZ59" s="196"/>
      <c r="FA59" s="196"/>
      <c r="FB59" s="196"/>
      <c r="FC59" s="196"/>
      <c r="FD59" s="196"/>
      <c r="FE59" s="196"/>
      <c r="FF59" s="196"/>
      <c r="FG59" s="196"/>
      <c r="FH59" s="196"/>
      <c r="FI59" s="196"/>
      <c r="FJ59" s="196"/>
      <c r="FK59" s="196"/>
      <c r="FL59" s="196"/>
      <c r="FM59" s="196"/>
      <c r="FN59" s="196"/>
      <c r="FO59" s="196"/>
      <c r="FP59" s="196"/>
      <c r="FQ59" s="196"/>
      <c r="FR59" s="196"/>
      <c r="FS59" s="196"/>
      <c r="FT59" s="196"/>
      <c r="FU59" s="196"/>
      <c r="FV59" s="196"/>
      <c r="FW59" s="196"/>
      <c r="FX59" s="196"/>
      <c r="FY59" s="196"/>
      <c r="FZ59" s="196"/>
      <c r="GA59" s="196"/>
      <c r="GB59" s="196"/>
      <c r="GC59" s="196"/>
      <c r="GD59" s="196"/>
      <c r="GE59" s="196"/>
      <c r="GF59" s="196"/>
      <c r="GG59" s="196"/>
      <c r="GH59" s="196"/>
      <c r="GI59" s="196"/>
      <c r="GJ59" s="196"/>
      <c r="GK59" s="196"/>
      <c r="GL59" s="196"/>
      <c r="GM59" s="196"/>
    </row>
    <row r="60" spans="1:195" s="19" customFormat="1" ht="29.25" customHeight="1" x14ac:dyDescent="0.2">
      <c r="A60" s="161">
        <v>54</v>
      </c>
      <c r="B60" s="138" t="s">
        <v>428</v>
      </c>
      <c r="C60" s="152" t="s">
        <v>486</v>
      </c>
      <c r="D60" s="165" t="s">
        <v>390</v>
      </c>
      <c r="E60" s="138" t="s">
        <v>390</v>
      </c>
      <c r="F60" s="161" t="s">
        <v>222</v>
      </c>
      <c r="G60" s="139">
        <v>12000</v>
      </c>
      <c r="H60" s="162">
        <v>0</v>
      </c>
      <c r="I60" s="139">
        <f t="shared" si="0"/>
        <v>12000</v>
      </c>
      <c r="J60" s="156">
        <v>0</v>
      </c>
      <c r="K60" s="156">
        <v>0</v>
      </c>
      <c r="L60" s="156">
        <v>0</v>
      </c>
      <c r="M60" s="156">
        <v>0</v>
      </c>
      <c r="N60" s="156">
        <v>0</v>
      </c>
      <c r="O60" s="139">
        <f t="shared" si="2"/>
        <v>12000</v>
      </c>
      <c r="P60" s="166" t="s">
        <v>490</v>
      </c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196"/>
      <c r="BJ60" s="196"/>
      <c r="BK60" s="196"/>
      <c r="BL60" s="196"/>
      <c r="BM60" s="196"/>
      <c r="BN60" s="196"/>
      <c r="BO60" s="196"/>
      <c r="BP60" s="196"/>
      <c r="BQ60" s="196"/>
      <c r="BR60" s="196"/>
      <c r="BS60" s="196"/>
      <c r="BT60" s="196"/>
      <c r="BU60" s="196"/>
      <c r="BV60" s="196"/>
      <c r="BW60" s="196"/>
      <c r="BX60" s="196"/>
      <c r="BY60" s="196"/>
      <c r="BZ60" s="196"/>
      <c r="CA60" s="196"/>
      <c r="CB60" s="196"/>
      <c r="CC60" s="196"/>
      <c r="CD60" s="196"/>
      <c r="CE60" s="196"/>
      <c r="CF60" s="196"/>
      <c r="CG60" s="196"/>
      <c r="CH60" s="196"/>
      <c r="CI60" s="196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  <c r="CZ60" s="196"/>
      <c r="DA60" s="196"/>
      <c r="DB60" s="196"/>
      <c r="DC60" s="196"/>
      <c r="DD60" s="196"/>
      <c r="DE60" s="196"/>
      <c r="DF60" s="196"/>
      <c r="DG60" s="196"/>
      <c r="DH60" s="196"/>
      <c r="DI60" s="196"/>
      <c r="DJ60" s="196"/>
      <c r="DK60" s="196"/>
      <c r="DL60" s="196"/>
      <c r="DM60" s="196"/>
      <c r="DN60" s="196"/>
      <c r="DO60" s="196"/>
      <c r="DP60" s="196"/>
      <c r="DQ60" s="196"/>
      <c r="DR60" s="196"/>
      <c r="DS60" s="196"/>
      <c r="DT60" s="196"/>
      <c r="DU60" s="196"/>
      <c r="DV60" s="196"/>
      <c r="DW60" s="196"/>
      <c r="DX60" s="196"/>
      <c r="DY60" s="196"/>
      <c r="DZ60" s="196"/>
      <c r="EA60" s="196"/>
      <c r="EB60" s="196"/>
      <c r="EC60" s="196"/>
      <c r="ED60" s="196"/>
      <c r="EE60" s="196"/>
      <c r="EF60" s="196"/>
      <c r="EG60" s="196"/>
      <c r="EH60" s="196"/>
      <c r="EI60" s="196"/>
      <c r="EJ60" s="196"/>
      <c r="EK60" s="196"/>
      <c r="EL60" s="196"/>
      <c r="EM60" s="196"/>
      <c r="EN60" s="196"/>
      <c r="EO60" s="196"/>
      <c r="EP60" s="196"/>
      <c r="EQ60" s="196"/>
      <c r="ER60" s="196"/>
      <c r="ES60" s="196"/>
      <c r="ET60" s="196"/>
      <c r="EU60" s="196"/>
      <c r="EV60" s="196"/>
      <c r="EW60" s="196"/>
      <c r="EX60" s="196"/>
      <c r="EY60" s="196"/>
      <c r="EZ60" s="196"/>
      <c r="FA60" s="196"/>
      <c r="FB60" s="196"/>
      <c r="FC60" s="196"/>
      <c r="FD60" s="196"/>
      <c r="FE60" s="196"/>
      <c r="FF60" s="196"/>
      <c r="FG60" s="196"/>
      <c r="FH60" s="196"/>
      <c r="FI60" s="196"/>
      <c r="FJ60" s="196"/>
      <c r="FK60" s="196"/>
      <c r="FL60" s="196"/>
      <c r="FM60" s="196"/>
      <c r="FN60" s="196"/>
      <c r="FO60" s="196"/>
      <c r="FP60" s="196"/>
      <c r="FQ60" s="196"/>
      <c r="FR60" s="196"/>
      <c r="FS60" s="196"/>
      <c r="FT60" s="196"/>
      <c r="FU60" s="196"/>
      <c r="FV60" s="196"/>
      <c r="FW60" s="196"/>
      <c r="FX60" s="196"/>
      <c r="FY60" s="196"/>
      <c r="FZ60" s="196"/>
      <c r="GA60" s="196"/>
      <c r="GB60" s="196"/>
      <c r="GC60" s="196"/>
      <c r="GD60" s="196"/>
      <c r="GE60" s="196"/>
      <c r="GF60" s="196"/>
      <c r="GG60" s="196"/>
      <c r="GH60" s="196"/>
      <c r="GI60" s="196"/>
      <c r="GJ60" s="196"/>
      <c r="GK60" s="196"/>
      <c r="GL60" s="196"/>
      <c r="GM60" s="196"/>
    </row>
    <row r="61" spans="1:195" s="19" customFormat="1" ht="29.25" customHeight="1" x14ac:dyDescent="0.2">
      <c r="A61" s="161">
        <v>55</v>
      </c>
      <c r="B61" s="138" t="s">
        <v>429</v>
      </c>
      <c r="C61" s="152" t="s">
        <v>486</v>
      </c>
      <c r="D61" s="165" t="s">
        <v>390</v>
      </c>
      <c r="E61" s="138" t="s">
        <v>390</v>
      </c>
      <c r="F61" s="161" t="s">
        <v>222</v>
      </c>
      <c r="G61" s="139">
        <v>12000</v>
      </c>
      <c r="H61" s="162">
        <v>0</v>
      </c>
      <c r="I61" s="139">
        <f t="shared" si="0"/>
        <v>12000</v>
      </c>
      <c r="J61" s="156">
        <v>0</v>
      </c>
      <c r="K61" s="156">
        <v>0</v>
      </c>
      <c r="L61" s="156">
        <v>0</v>
      </c>
      <c r="M61" s="156">
        <v>0</v>
      </c>
      <c r="N61" s="156">
        <v>0</v>
      </c>
      <c r="O61" s="139">
        <f t="shared" si="2"/>
        <v>12000</v>
      </c>
      <c r="P61" s="166" t="s">
        <v>490</v>
      </c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196"/>
      <c r="BJ61" s="196"/>
      <c r="BK61" s="196"/>
      <c r="BL61" s="196"/>
      <c r="BM61" s="196"/>
      <c r="BN61" s="196"/>
      <c r="BO61" s="196"/>
      <c r="BP61" s="196"/>
      <c r="BQ61" s="196"/>
      <c r="BR61" s="196"/>
      <c r="BS61" s="196"/>
      <c r="BT61" s="196"/>
      <c r="BU61" s="196"/>
      <c r="BV61" s="196"/>
      <c r="BW61" s="196"/>
      <c r="BX61" s="196"/>
      <c r="BY61" s="196"/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  <c r="CZ61" s="196"/>
      <c r="DA61" s="196"/>
      <c r="DB61" s="196"/>
      <c r="DC61" s="196"/>
      <c r="DD61" s="196"/>
      <c r="DE61" s="196"/>
      <c r="DF61" s="196"/>
      <c r="DG61" s="196"/>
      <c r="DH61" s="196"/>
      <c r="DI61" s="196"/>
      <c r="DJ61" s="196"/>
      <c r="DK61" s="196"/>
      <c r="DL61" s="196"/>
      <c r="DM61" s="196"/>
      <c r="DN61" s="196"/>
      <c r="DO61" s="196"/>
      <c r="DP61" s="196"/>
      <c r="DQ61" s="196"/>
      <c r="DR61" s="196"/>
      <c r="DS61" s="196"/>
      <c r="DT61" s="196"/>
      <c r="DU61" s="196"/>
      <c r="DV61" s="196"/>
      <c r="DW61" s="196"/>
      <c r="DX61" s="196"/>
      <c r="DY61" s="196"/>
      <c r="DZ61" s="196"/>
      <c r="EA61" s="196"/>
      <c r="EB61" s="196"/>
      <c r="EC61" s="196"/>
      <c r="ED61" s="196"/>
      <c r="EE61" s="196"/>
      <c r="EF61" s="196"/>
      <c r="EG61" s="196"/>
      <c r="EH61" s="196"/>
      <c r="EI61" s="196"/>
      <c r="EJ61" s="196"/>
      <c r="EK61" s="196"/>
      <c r="EL61" s="196"/>
      <c r="EM61" s="196"/>
      <c r="EN61" s="196"/>
      <c r="EO61" s="196"/>
      <c r="EP61" s="196"/>
      <c r="EQ61" s="196"/>
      <c r="ER61" s="196"/>
      <c r="ES61" s="196"/>
      <c r="ET61" s="196"/>
      <c r="EU61" s="196"/>
      <c r="EV61" s="196"/>
      <c r="EW61" s="196"/>
      <c r="EX61" s="196"/>
      <c r="EY61" s="196"/>
      <c r="EZ61" s="196"/>
      <c r="FA61" s="196"/>
      <c r="FB61" s="196"/>
      <c r="FC61" s="196"/>
      <c r="FD61" s="196"/>
      <c r="FE61" s="196"/>
      <c r="FF61" s="196"/>
      <c r="FG61" s="196"/>
      <c r="FH61" s="196"/>
      <c r="FI61" s="196"/>
      <c r="FJ61" s="196"/>
      <c r="FK61" s="196"/>
      <c r="FL61" s="196"/>
      <c r="FM61" s="196"/>
      <c r="FN61" s="196"/>
      <c r="FO61" s="196"/>
      <c r="FP61" s="196"/>
      <c r="FQ61" s="196"/>
      <c r="FR61" s="196"/>
      <c r="FS61" s="196"/>
      <c r="FT61" s="196"/>
      <c r="FU61" s="196"/>
      <c r="FV61" s="196"/>
      <c r="FW61" s="196"/>
      <c r="FX61" s="196"/>
      <c r="FY61" s="196"/>
      <c r="FZ61" s="196"/>
      <c r="GA61" s="196"/>
      <c r="GB61" s="196"/>
      <c r="GC61" s="196"/>
      <c r="GD61" s="196"/>
      <c r="GE61" s="196"/>
      <c r="GF61" s="196"/>
      <c r="GG61" s="196"/>
      <c r="GH61" s="196"/>
      <c r="GI61" s="196"/>
      <c r="GJ61" s="196"/>
      <c r="GK61" s="196"/>
      <c r="GL61" s="196"/>
      <c r="GM61" s="196"/>
    </row>
    <row r="62" spans="1:195" s="19" customFormat="1" ht="29.25" customHeight="1" x14ac:dyDescent="0.2">
      <c r="A62" s="161">
        <v>56</v>
      </c>
      <c r="B62" s="138" t="s">
        <v>430</v>
      </c>
      <c r="C62" s="152" t="s">
        <v>486</v>
      </c>
      <c r="D62" s="165" t="s">
        <v>390</v>
      </c>
      <c r="E62" s="138" t="s">
        <v>390</v>
      </c>
      <c r="F62" s="161" t="s">
        <v>222</v>
      </c>
      <c r="G62" s="139">
        <v>12000</v>
      </c>
      <c r="H62" s="162">
        <v>0</v>
      </c>
      <c r="I62" s="139">
        <f t="shared" si="0"/>
        <v>12000</v>
      </c>
      <c r="J62" s="156">
        <v>0</v>
      </c>
      <c r="K62" s="156">
        <v>0</v>
      </c>
      <c r="L62" s="156">
        <v>0</v>
      </c>
      <c r="M62" s="156">
        <v>0</v>
      </c>
      <c r="N62" s="156">
        <v>0</v>
      </c>
      <c r="O62" s="139">
        <f t="shared" si="2"/>
        <v>12000</v>
      </c>
      <c r="P62" s="166" t="s">
        <v>490</v>
      </c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196"/>
      <c r="BJ62" s="196"/>
      <c r="BK62" s="196"/>
      <c r="BL62" s="196"/>
      <c r="BM62" s="196"/>
      <c r="BN62" s="196"/>
      <c r="BO62" s="196"/>
      <c r="BP62" s="196"/>
      <c r="BQ62" s="196"/>
      <c r="BR62" s="196"/>
      <c r="BS62" s="196"/>
      <c r="BT62" s="196"/>
      <c r="BU62" s="196"/>
      <c r="BV62" s="196"/>
      <c r="BW62" s="196"/>
      <c r="BX62" s="196"/>
      <c r="BY62" s="196"/>
      <c r="BZ62" s="196"/>
      <c r="CA62" s="196"/>
      <c r="CB62" s="196"/>
      <c r="CC62" s="196"/>
      <c r="CD62" s="196"/>
      <c r="CE62" s="196"/>
      <c r="CF62" s="196"/>
      <c r="CG62" s="196"/>
      <c r="CH62" s="196"/>
      <c r="CI62" s="196"/>
      <c r="CJ62" s="196"/>
      <c r="CK62" s="196"/>
      <c r="CL62" s="196"/>
      <c r="CM62" s="196"/>
      <c r="CN62" s="196"/>
      <c r="CO62" s="196"/>
      <c r="CP62" s="196"/>
      <c r="CQ62" s="196"/>
      <c r="CR62" s="196"/>
      <c r="CS62" s="196"/>
      <c r="CT62" s="196"/>
      <c r="CU62" s="196"/>
      <c r="CV62" s="196"/>
      <c r="CW62" s="196"/>
      <c r="CX62" s="196"/>
      <c r="CY62" s="196"/>
      <c r="CZ62" s="196"/>
      <c r="DA62" s="196"/>
      <c r="DB62" s="196"/>
      <c r="DC62" s="196"/>
      <c r="DD62" s="196"/>
      <c r="DE62" s="196"/>
      <c r="DF62" s="196"/>
      <c r="DG62" s="196"/>
      <c r="DH62" s="196"/>
      <c r="DI62" s="196"/>
      <c r="DJ62" s="196"/>
      <c r="DK62" s="196"/>
      <c r="DL62" s="196"/>
      <c r="DM62" s="196"/>
      <c r="DN62" s="196"/>
      <c r="DO62" s="196"/>
      <c r="DP62" s="196"/>
      <c r="DQ62" s="196"/>
      <c r="DR62" s="196"/>
      <c r="DS62" s="196"/>
      <c r="DT62" s="196"/>
      <c r="DU62" s="196"/>
      <c r="DV62" s="196"/>
      <c r="DW62" s="196"/>
      <c r="DX62" s="196"/>
      <c r="DY62" s="196"/>
      <c r="DZ62" s="196"/>
      <c r="EA62" s="196"/>
      <c r="EB62" s="196"/>
      <c r="EC62" s="196"/>
      <c r="ED62" s="196"/>
      <c r="EE62" s="196"/>
      <c r="EF62" s="196"/>
      <c r="EG62" s="196"/>
      <c r="EH62" s="196"/>
      <c r="EI62" s="196"/>
      <c r="EJ62" s="196"/>
      <c r="EK62" s="196"/>
      <c r="EL62" s="196"/>
      <c r="EM62" s="196"/>
      <c r="EN62" s="196"/>
      <c r="EO62" s="196"/>
      <c r="EP62" s="196"/>
      <c r="EQ62" s="196"/>
      <c r="ER62" s="196"/>
      <c r="ES62" s="196"/>
      <c r="ET62" s="196"/>
      <c r="EU62" s="196"/>
      <c r="EV62" s="196"/>
      <c r="EW62" s="196"/>
      <c r="EX62" s="196"/>
      <c r="EY62" s="196"/>
      <c r="EZ62" s="196"/>
      <c r="FA62" s="196"/>
      <c r="FB62" s="196"/>
      <c r="FC62" s="196"/>
      <c r="FD62" s="196"/>
      <c r="FE62" s="196"/>
      <c r="FF62" s="196"/>
      <c r="FG62" s="196"/>
      <c r="FH62" s="196"/>
      <c r="FI62" s="196"/>
      <c r="FJ62" s="196"/>
      <c r="FK62" s="196"/>
      <c r="FL62" s="196"/>
      <c r="FM62" s="196"/>
      <c r="FN62" s="196"/>
      <c r="FO62" s="196"/>
      <c r="FP62" s="196"/>
      <c r="FQ62" s="196"/>
      <c r="FR62" s="196"/>
      <c r="FS62" s="196"/>
      <c r="FT62" s="196"/>
      <c r="FU62" s="196"/>
      <c r="FV62" s="196"/>
      <c r="FW62" s="196"/>
      <c r="FX62" s="196"/>
      <c r="FY62" s="196"/>
      <c r="FZ62" s="196"/>
      <c r="GA62" s="196"/>
      <c r="GB62" s="196"/>
      <c r="GC62" s="196"/>
      <c r="GD62" s="196"/>
      <c r="GE62" s="196"/>
      <c r="GF62" s="196"/>
      <c r="GG62" s="196"/>
      <c r="GH62" s="196"/>
      <c r="GI62" s="196"/>
      <c r="GJ62" s="196"/>
      <c r="GK62" s="196"/>
      <c r="GL62" s="196"/>
      <c r="GM62" s="196"/>
    </row>
    <row r="63" spans="1:195" s="19" customFormat="1" ht="29.25" customHeight="1" x14ac:dyDescent="0.2">
      <c r="A63" s="161">
        <v>57</v>
      </c>
      <c r="B63" s="138" t="s">
        <v>431</v>
      </c>
      <c r="C63" s="152" t="s">
        <v>486</v>
      </c>
      <c r="D63" s="165" t="s">
        <v>390</v>
      </c>
      <c r="E63" s="138" t="s">
        <v>390</v>
      </c>
      <c r="F63" s="161" t="s">
        <v>221</v>
      </c>
      <c r="G63" s="139">
        <v>16000</v>
      </c>
      <c r="H63" s="162">
        <v>0</v>
      </c>
      <c r="I63" s="139">
        <f t="shared" si="0"/>
        <v>16000</v>
      </c>
      <c r="J63" s="156">
        <v>0</v>
      </c>
      <c r="K63" s="156">
        <v>0</v>
      </c>
      <c r="L63" s="156">
        <v>0</v>
      </c>
      <c r="M63" s="156">
        <v>0</v>
      </c>
      <c r="N63" s="156">
        <v>0</v>
      </c>
      <c r="O63" s="139">
        <f t="shared" si="2"/>
        <v>16000</v>
      </c>
      <c r="P63" s="166" t="s">
        <v>490</v>
      </c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196"/>
      <c r="BJ63" s="196"/>
      <c r="BK63" s="196"/>
      <c r="BL63" s="196"/>
      <c r="BM63" s="196"/>
      <c r="BN63" s="196"/>
      <c r="BO63" s="196"/>
      <c r="BP63" s="196"/>
      <c r="BQ63" s="196"/>
      <c r="BR63" s="196"/>
      <c r="BS63" s="196"/>
      <c r="BT63" s="196"/>
      <c r="BU63" s="196"/>
      <c r="BV63" s="196"/>
      <c r="BW63" s="196"/>
      <c r="BX63" s="196"/>
      <c r="BY63" s="196"/>
      <c r="BZ63" s="196"/>
      <c r="CA63" s="196"/>
      <c r="CB63" s="196"/>
      <c r="CC63" s="196"/>
      <c r="CD63" s="196"/>
      <c r="CE63" s="196"/>
      <c r="CF63" s="196"/>
      <c r="CG63" s="196"/>
      <c r="CH63" s="196"/>
      <c r="CI63" s="196"/>
      <c r="CJ63" s="196"/>
      <c r="CK63" s="196"/>
      <c r="CL63" s="196"/>
      <c r="CM63" s="196"/>
      <c r="CN63" s="196"/>
      <c r="CO63" s="196"/>
      <c r="CP63" s="196"/>
      <c r="CQ63" s="196"/>
      <c r="CR63" s="196"/>
      <c r="CS63" s="196"/>
      <c r="CT63" s="196"/>
      <c r="CU63" s="196"/>
      <c r="CV63" s="196"/>
      <c r="CW63" s="196"/>
      <c r="CX63" s="196"/>
      <c r="CY63" s="196"/>
      <c r="CZ63" s="196"/>
      <c r="DA63" s="196"/>
      <c r="DB63" s="196"/>
      <c r="DC63" s="196"/>
      <c r="DD63" s="196"/>
      <c r="DE63" s="196"/>
      <c r="DF63" s="196"/>
      <c r="DG63" s="196"/>
      <c r="DH63" s="196"/>
      <c r="DI63" s="196"/>
      <c r="DJ63" s="196"/>
      <c r="DK63" s="196"/>
      <c r="DL63" s="196"/>
      <c r="DM63" s="196"/>
      <c r="DN63" s="196"/>
      <c r="DO63" s="196"/>
      <c r="DP63" s="196"/>
      <c r="DQ63" s="196"/>
      <c r="DR63" s="196"/>
      <c r="DS63" s="196"/>
      <c r="DT63" s="196"/>
      <c r="DU63" s="196"/>
      <c r="DV63" s="196"/>
      <c r="DW63" s="196"/>
      <c r="DX63" s="196"/>
      <c r="DY63" s="196"/>
      <c r="DZ63" s="196"/>
      <c r="EA63" s="196"/>
      <c r="EB63" s="196"/>
      <c r="EC63" s="196"/>
      <c r="ED63" s="196"/>
      <c r="EE63" s="196"/>
      <c r="EF63" s="196"/>
      <c r="EG63" s="196"/>
      <c r="EH63" s="196"/>
      <c r="EI63" s="196"/>
      <c r="EJ63" s="196"/>
      <c r="EK63" s="196"/>
      <c r="EL63" s="196"/>
      <c r="EM63" s="196"/>
      <c r="EN63" s="196"/>
      <c r="EO63" s="196"/>
      <c r="EP63" s="196"/>
      <c r="EQ63" s="196"/>
      <c r="ER63" s="196"/>
      <c r="ES63" s="196"/>
      <c r="ET63" s="196"/>
      <c r="EU63" s="196"/>
      <c r="EV63" s="196"/>
      <c r="EW63" s="196"/>
      <c r="EX63" s="196"/>
      <c r="EY63" s="196"/>
      <c r="EZ63" s="196"/>
      <c r="FA63" s="196"/>
      <c r="FB63" s="196"/>
      <c r="FC63" s="196"/>
      <c r="FD63" s="196"/>
      <c r="FE63" s="196"/>
      <c r="FF63" s="196"/>
      <c r="FG63" s="196"/>
      <c r="FH63" s="196"/>
      <c r="FI63" s="196"/>
      <c r="FJ63" s="196"/>
      <c r="FK63" s="196"/>
      <c r="FL63" s="196"/>
      <c r="FM63" s="196"/>
      <c r="FN63" s="196"/>
      <c r="FO63" s="196"/>
      <c r="FP63" s="196"/>
      <c r="FQ63" s="196"/>
      <c r="FR63" s="196"/>
      <c r="FS63" s="196"/>
      <c r="FT63" s="196"/>
      <c r="FU63" s="196"/>
      <c r="FV63" s="196"/>
      <c r="FW63" s="196"/>
      <c r="FX63" s="196"/>
      <c r="FY63" s="196"/>
      <c r="FZ63" s="196"/>
      <c r="GA63" s="196"/>
      <c r="GB63" s="196"/>
      <c r="GC63" s="196"/>
      <c r="GD63" s="196"/>
      <c r="GE63" s="196"/>
      <c r="GF63" s="196"/>
      <c r="GG63" s="196"/>
      <c r="GH63" s="196"/>
      <c r="GI63" s="196"/>
      <c r="GJ63" s="196"/>
      <c r="GK63" s="196"/>
      <c r="GL63" s="196"/>
      <c r="GM63" s="196"/>
    </row>
    <row r="64" spans="1:195" s="19" customFormat="1" ht="29.25" customHeight="1" x14ac:dyDescent="0.2">
      <c r="A64" s="161">
        <v>58</v>
      </c>
      <c r="B64" s="138" t="s">
        <v>432</v>
      </c>
      <c r="C64" s="152" t="s">
        <v>486</v>
      </c>
      <c r="D64" s="165" t="s">
        <v>390</v>
      </c>
      <c r="E64" s="138" t="s">
        <v>390</v>
      </c>
      <c r="F64" s="161" t="s">
        <v>222</v>
      </c>
      <c r="G64" s="139">
        <v>12000</v>
      </c>
      <c r="H64" s="162">
        <v>0</v>
      </c>
      <c r="I64" s="139">
        <f t="shared" si="0"/>
        <v>12000</v>
      </c>
      <c r="J64" s="156">
        <v>0</v>
      </c>
      <c r="K64" s="156">
        <v>0</v>
      </c>
      <c r="L64" s="156">
        <v>0</v>
      </c>
      <c r="M64" s="156">
        <v>0</v>
      </c>
      <c r="N64" s="156">
        <v>0</v>
      </c>
      <c r="O64" s="139">
        <f t="shared" si="2"/>
        <v>12000</v>
      </c>
      <c r="P64" s="166" t="s">
        <v>490</v>
      </c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196"/>
      <c r="BJ64" s="196"/>
      <c r="BK64" s="196"/>
      <c r="BL64" s="196"/>
      <c r="BM64" s="196"/>
      <c r="BN64" s="196"/>
      <c r="BO64" s="196"/>
      <c r="BP64" s="196"/>
      <c r="BQ64" s="196"/>
      <c r="BR64" s="196"/>
      <c r="BS64" s="196"/>
      <c r="BT64" s="196"/>
      <c r="BU64" s="196"/>
      <c r="BV64" s="196"/>
      <c r="BW64" s="196"/>
      <c r="BX64" s="196"/>
      <c r="BY64" s="196"/>
      <c r="BZ64" s="196"/>
      <c r="CA64" s="196"/>
      <c r="CB64" s="196"/>
      <c r="CC64" s="196"/>
      <c r="CD64" s="196"/>
      <c r="CE64" s="196"/>
      <c r="CF64" s="196"/>
      <c r="CG64" s="196"/>
      <c r="CH64" s="196"/>
      <c r="CI64" s="196"/>
      <c r="CJ64" s="196"/>
      <c r="CK64" s="196"/>
      <c r="CL64" s="196"/>
      <c r="CM64" s="196"/>
      <c r="CN64" s="196"/>
      <c r="CO64" s="196"/>
      <c r="CP64" s="196"/>
      <c r="CQ64" s="196"/>
      <c r="CR64" s="196"/>
      <c r="CS64" s="196"/>
      <c r="CT64" s="196"/>
      <c r="CU64" s="196"/>
      <c r="CV64" s="196"/>
      <c r="CW64" s="196"/>
      <c r="CX64" s="196"/>
      <c r="CY64" s="196"/>
      <c r="CZ64" s="196"/>
      <c r="DA64" s="196"/>
      <c r="DB64" s="196"/>
      <c r="DC64" s="196"/>
      <c r="DD64" s="196"/>
      <c r="DE64" s="196"/>
      <c r="DF64" s="196"/>
      <c r="DG64" s="196"/>
      <c r="DH64" s="196"/>
      <c r="DI64" s="196"/>
      <c r="DJ64" s="196"/>
      <c r="DK64" s="196"/>
      <c r="DL64" s="196"/>
      <c r="DM64" s="196"/>
      <c r="DN64" s="196"/>
      <c r="DO64" s="196"/>
      <c r="DP64" s="196"/>
      <c r="DQ64" s="196"/>
      <c r="DR64" s="196"/>
      <c r="DS64" s="196"/>
      <c r="DT64" s="196"/>
      <c r="DU64" s="196"/>
      <c r="DV64" s="196"/>
      <c r="DW64" s="196"/>
      <c r="DX64" s="196"/>
      <c r="DY64" s="196"/>
      <c r="DZ64" s="196"/>
      <c r="EA64" s="196"/>
      <c r="EB64" s="196"/>
      <c r="EC64" s="196"/>
      <c r="ED64" s="196"/>
      <c r="EE64" s="196"/>
      <c r="EF64" s="196"/>
      <c r="EG64" s="196"/>
      <c r="EH64" s="196"/>
      <c r="EI64" s="196"/>
      <c r="EJ64" s="196"/>
      <c r="EK64" s="196"/>
      <c r="EL64" s="196"/>
      <c r="EM64" s="196"/>
      <c r="EN64" s="196"/>
      <c r="EO64" s="196"/>
      <c r="EP64" s="196"/>
      <c r="EQ64" s="196"/>
      <c r="ER64" s="196"/>
      <c r="ES64" s="196"/>
      <c r="ET64" s="196"/>
      <c r="EU64" s="196"/>
      <c r="EV64" s="196"/>
      <c r="EW64" s="196"/>
      <c r="EX64" s="196"/>
      <c r="EY64" s="196"/>
      <c r="EZ64" s="196"/>
      <c r="FA64" s="196"/>
      <c r="FB64" s="196"/>
      <c r="FC64" s="196"/>
      <c r="FD64" s="196"/>
      <c r="FE64" s="196"/>
      <c r="FF64" s="196"/>
      <c r="FG64" s="196"/>
      <c r="FH64" s="196"/>
      <c r="FI64" s="196"/>
      <c r="FJ64" s="196"/>
      <c r="FK64" s="196"/>
      <c r="FL64" s="196"/>
      <c r="FM64" s="196"/>
      <c r="FN64" s="196"/>
      <c r="FO64" s="196"/>
      <c r="FP64" s="196"/>
      <c r="FQ64" s="196"/>
      <c r="FR64" s="196"/>
      <c r="FS64" s="196"/>
      <c r="FT64" s="196"/>
      <c r="FU64" s="196"/>
      <c r="FV64" s="196"/>
      <c r="FW64" s="196"/>
      <c r="FX64" s="196"/>
      <c r="FY64" s="196"/>
      <c r="FZ64" s="196"/>
      <c r="GA64" s="196"/>
      <c r="GB64" s="196"/>
      <c r="GC64" s="196"/>
      <c r="GD64" s="196"/>
      <c r="GE64" s="196"/>
      <c r="GF64" s="196"/>
      <c r="GG64" s="196"/>
      <c r="GH64" s="196"/>
      <c r="GI64" s="196"/>
      <c r="GJ64" s="196"/>
      <c r="GK64" s="196"/>
      <c r="GL64" s="196"/>
      <c r="GM64" s="196"/>
    </row>
    <row r="65" spans="1:195" s="19" customFormat="1" ht="29.25" customHeight="1" x14ac:dyDescent="0.2">
      <c r="A65" s="161">
        <v>59</v>
      </c>
      <c r="B65" s="138" t="s">
        <v>433</v>
      </c>
      <c r="C65" s="152" t="s">
        <v>486</v>
      </c>
      <c r="D65" s="165" t="s">
        <v>390</v>
      </c>
      <c r="E65" s="138" t="s">
        <v>390</v>
      </c>
      <c r="F65" s="161" t="s">
        <v>222</v>
      </c>
      <c r="G65" s="139">
        <v>12000</v>
      </c>
      <c r="H65" s="162">
        <v>0</v>
      </c>
      <c r="I65" s="139">
        <f t="shared" si="0"/>
        <v>12000</v>
      </c>
      <c r="J65" s="156">
        <v>0</v>
      </c>
      <c r="K65" s="156">
        <v>0</v>
      </c>
      <c r="L65" s="156">
        <v>0</v>
      </c>
      <c r="M65" s="156">
        <v>0</v>
      </c>
      <c r="N65" s="156">
        <v>0</v>
      </c>
      <c r="O65" s="139">
        <f t="shared" si="2"/>
        <v>12000</v>
      </c>
      <c r="P65" s="166" t="s">
        <v>490</v>
      </c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196"/>
      <c r="CI65" s="196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  <c r="CZ65" s="196"/>
      <c r="DA65" s="196"/>
      <c r="DB65" s="196"/>
      <c r="DC65" s="196"/>
      <c r="DD65" s="196"/>
      <c r="DE65" s="196"/>
      <c r="DF65" s="196"/>
      <c r="DG65" s="196"/>
      <c r="DH65" s="196"/>
      <c r="DI65" s="196"/>
      <c r="DJ65" s="196"/>
      <c r="DK65" s="196"/>
      <c r="DL65" s="196"/>
      <c r="DM65" s="196"/>
      <c r="DN65" s="196"/>
      <c r="DO65" s="196"/>
      <c r="DP65" s="196"/>
      <c r="DQ65" s="196"/>
      <c r="DR65" s="196"/>
      <c r="DS65" s="196"/>
      <c r="DT65" s="196"/>
      <c r="DU65" s="196"/>
      <c r="DV65" s="196"/>
      <c r="DW65" s="196"/>
      <c r="DX65" s="196"/>
      <c r="DY65" s="196"/>
      <c r="DZ65" s="196"/>
      <c r="EA65" s="196"/>
      <c r="EB65" s="196"/>
      <c r="EC65" s="196"/>
      <c r="ED65" s="196"/>
      <c r="EE65" s="196"/>
      <c r="EF65" s="196"/>
      <c r="EG65" s="196"/>
      <c r="EH65" s="196"/>
      <c r="EI65" s="196"/>
      <c r="EJ65" s="196"/>
      <c r="EK65" s="196"/>
      <c r="EL65" s="196"/>
      <c r="EM65" s="196"/>
      <c r="EN65" s="196"/>
      <c r="EO65" s="196"/>
      <c r="EP65" s="196"/>
      <c r="EQ65" s="196"/>
      <c r="ER65" s="196"/>
      <c r="ES65" s="196"/>
      <c r="ET65" s="196"/>
      <c r="EU65" s="196"/>
      <c r="EV65" s="196"/>
      <c r="EW65" s="196"/>
      <c r="EX65" s="196"/>
      <c r="EY65" s="196"/>
      <c r="EZ65" s="196"/>
      <c r="FA65" s="196"/>
      <c r="FB65" s="196"/>
      <c r="FC65" s="196"/>
      <c r="FD65" s="196"/>
      <c r="FE65" s="196"/>
      <c r="FF65" s="196"/>
      <c r="FG65" s="196"/>
      <c r="FH65" s="196"/>
      <c r="FI65" s="196"/>
      <c r="FJ65" s="196"/>
      <c r="FK65" s="196"/>
      <c r="FL65" s="196"/>
      <c r="FM65" s="196"/>
      <c r="FN65" s="196"/>
      <c r="FO65" s="196"/>
      <c r="FP65" s="196"/>
      <c r="FQ65" s="196"/>
      <c r="FR65" s="196"/>
      <c r="FS65" s="196"/>
      <c r="FT65" s="196"/>
      <c r="FU65" s="196"/>
      <c r="FV65" s="196"/>
      <c r="FW65" s="196"/>
      <c r="FX65" s="196"/>
      <c r="FY65" s="196"/>
      <c r="FZ65" s="196"/>
      <c r="GA65" s="196"/>
      <c r="GB65" s="196"/>
      <c r="GC65" s="196"/>
      <c r="GD65" s="196"/>
      <c r="GE65" s="196"/>
      <c r="GF65" s="196"/>
      <c r="GG65" s="196"/>
      <c r="GH65" s="196"/>
      <c r="GI65" s="196"/>
      <c r="GJ65" s="196"/>
      <c r="GK65" s="196"/>
      <c r="GL65" s="196"/>
      <c r="GM65" s="196"/>
    </row>
    <row r="66" spans="1:195" s="19" customFormat="1" ht="29.25" customHeight="1" x14ac:dyDescent="0.2">
      <c r="A66" s="161">
        <v>60</v>
      </c>
      <c r="B66" s="138" t="s">
        <v>494</v>
      </c>
      <c r="C66" s="152" t="s">
        <v>486</v>
      </c>
      <c r="D66" s="165" t="s">
        <v>472</v>
      </c>
      <c r="E66" s="138" t="s">
        <v>472</v>
      </c>
      <c r="F66" s="161" t="s">
        <v>222</v>
      </c>
      <c r="G66" s="139">
        <v>13000</v>
      </c>
      <c r="H66" s="162">
        <v>0</v>
      </c>
      <c r="I66" s="139">
        <f t="shared" si="0"/>
        <v>13000</v>
      </c>
      <c r="J66" s="156">
        <v>0</v>
      </c>
      <c r="K66" s="156">
        <v>0</v>
      </c>
      <c r="L66" s="156">
        <v>0</v>
      </c>
      <c r="M66" s="167">
        <v>2679</v>
      </c>
      <c r="N66" s="139">
        <f t="shared" si="1"/>
        <v>2679</v>
      </c>
      <c r="O66" s="139">
        <f t="shared" si="2"/>
        <v>10321</v>
      </c>
      <c r="P66" s="166" t="s">
        <v>490</v>
      </c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196"/>
      <c r="BJ66" s="196"/>
      <c r="BK66" s="196"/>
      <c r="BL66" s="196"/>
      <c r="BM66" s="196"/>
      <c r="BN66" s="196"/>
      <c r="BO66" s="196"/>
      <c r="BP66" s="196"/>
      <c r="BQ66" s="196"/>
      <c r="BR66" s="196"/>
      <c r="BS66" s="196"/>
      <c r="BT66" s="196"/>
      <c r="BU66" s="196"/>
      <c r="BV66" s="196"/>
      <c r="BW66" s="196"/>
      <c r="BX66" s="196"/>
      <c r="BY66" s="196"/>
      <c r="BZ66" s="196"/>
      <c r="CA66" s="196"/>
      <c r="CB66" s="196"/>
      <c r="CC66" s="196"/>
      <c r="CD66" s="196"/>
      <c r="CE66" s="196"/>
      <c r="CF66" s="196"/>
      <c r="CG66" s="196"/>
      <c r="CH66" s="196"/>
      <c r="CI66" s="196"/>
      <c r="CJ66" s="196"/>
      <c r="CK66" s="196"/>
      <c r="CL66" s="196"/>
      <c r="CM66" s="196"/>
      <c r="CN66" s="196"/>
      <c r="CO66" s="196"/>
      <c r="CP66" s="196"/>
      <c r="CQ66" s="196"/>
      <c r="CR66" s="196"/>
      <c r="CS66" s="196"/>
      <c r="CT66" s="196"/>
      <c r="CU66" s="196"/>
      <c r="CV66" s="196"/>
      <c r="CW66" s="196"/>
      <c r="CX66" s="196"/>
      <c r="CY66" s="196"/>
      <c r="CZ66" s="196"/>
      <c r="DA66" s="196"/>
      <c r="DB66" s="196"/>
      <c r="DC66" s="196"/>
      <c r="DD66" s="196"/>
      <c r="DE66" s="196"/>
      <c r="DF66" s="196"/>
      <c r="DG66" s="196"/>
      <c r="DH66" s="196"/>
      <c r="DI66" s="196"/>
      <c r="DJ66" s="196"/>
      <c r="DK66" s="196"/>
      <c r="DL66" s="196"/>
      <c r="DM66" s="196"/>
      <c r="DN66" s="196"/>
      <c r="DO66" s="196"/>
      <c r="DP66" s="196"/>
      <c r="DQ66" s="196"/>
      <c r="DR66" s="196"/>
      <c r="DS66" s="196"/>
      <c r="DT66" s="196"/>
      <c r="DU66" s="196"/>
      <c r="DV66" s="196"/>
      <c r="DW66" s="196"/>
      <c r="DX66" s="196"/>
      <c r="DY66" s="196"/>
      <c r="DZ66" s="196"/>
      <c r="EA66" s="196"/>
      <c r="EB66" s="196"/>
      <c r="EC66" s="196"/>
      <c r="ED66" s="196"/>
      <c r="EE66" s="196"/>
      <c r="EF66" s="196"/>
      <c r="EG66" s="196"/>
      <c r="EH66" s="196"/>
      <c r="EI66" s="196"/>
      <c r="EJ66" s="196"/>
      <c r="EK66" s="196"/>
      <c r="EL66" s="196"/>
      <c r="EM66" s="196"/>
      <c r="EN66" s="196"/>
      <c r="EO66" s="196"/>
      <c r="EP66" s="196"/>
      <c r="EQ66" s="196"/>
      <c r="ER66" s="196"/>
      <c r="ES66" s="196"/>
      <c r="ET66" s="196"/>
      <c r="EU66" s="196"/>
      <c r="EV66" s="196"/>
      <c r="EW66" s="196"/>
      <c r="EX66" s="196"/>
      <c r="EY66" s="196"/>
      <c r="EZ66" s="196"/>
      <c r="FA66" s="196"/>
      <c r="FB66" s="196"/>
      <c r="FC66" s="196"/>
      <c r="FD66" s="196"/>
      <c r="FE66" s="196"/>
      <c r="FF66" s="196"/>
      <c r="FG66" s="196"/>
      <c r="FH66" s="196"/>
      <c r="FI66" s="196"/>
      <c r="FJ66" s="196"/>
      <c r="FK66" s="196"/>
      <c r="FL66" s="196"/>
      <c r="FM66" s="196"/>
      <c r="FN66" s="196"/>
      <c r="FO66" s="196"/>
      <c r="FP66" s="196"/>
      <c r="FQ66" s="196"/>
      <c r="FR66" s="196"/>
      <c r="FS66" s="196"/>
      <c r="FT66" s="196"/>
      <c r="FU66" s="196"/>
      <c r="FV66" s="196"/>
      <c r="FW66" s="196"/>
      <c r="FX66" s="196"/>
      <c r="FY66" s="196"/>
      <c r="FZ66" s="196"/>
      <c r="GA66" s="196"/>
      <c r="GB66" s="196"/>
      <c r="GC66" s="196"/>
      <c r="GD66" s="196"/>
      <c r="GE66" s="196"/>
      <c r="GF66" s="196"/>
      <c r="GG66" s="196"/>
      <c r="GH66" s="196"/>
      <c r="GI66" s="196"/>
      <c r="GJ66" s="196"/>
      <c r="GK66" s="196"/>
      <c r="GL66" s="196"/>
      <c r="GM66" s="196"/>
    </row>
    <row r="67" spans="1:195" s="19" customFormat="1" ht="29.25" customHeight="1" x14ac:dyDescent="0.2">
      <c r="A67" s="161">
        <v>61</v>
      </c>
      <c r="B67" s="138" t="s">
        <v>514</v>
      </c>
      <c r="C67" s="152" t="s">
        <v>486</v>
      </c>
      <c r="D67" s="165" t="s">
        <v>390</v>
      </c>
      <c r="E67" s="165" t="s">
        <v>390</v>
      </c>
      <c r="F67" s="161" t="s">
        <v>222</v>
      </c>
      <c r="G67" s="139">
        <v>16000</v>
      </c>
      <c r="H67" s="162">
        <v>0</v>
      </c>
      <c r="I67" s="139">
        <f t="shared" ref="I67:I113" si="5">+G67+H67</f>
        <v>16000</v>
      </c>
      <c r="J67" s="156">
        <v>0</v>
      </c>
      <c r="K67" s="156">
        <v>0</v>
      </c>
      <c r="L67" s="156">
        <v>0</v>
      </c>
      <c r="M67" s="156">
        <v>0</v>
      </c>
      <c r="N67" s="156">
        <v>0</v>
      </c>
      <c r="O67" s="139">
        <f t="shared" ref="O67:O113" si="6">+I67-N67</f>
        <v>16000</v>
      </c>
      <c r="P67" s="166" t="s">
        <v>490</v>
      </c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196"/>
      <c r="BJ67" s="196"/>
      <c r="BK67" s="196"/>
      <c r="BL67" s="196"/>
      <c r="BM67" s="196"/>
      <c r="BN67" s="196"/>
      <c r="BO67" s="196"/>
      <c r="BP67" s="196"/>
      <c r="BQ67" s="196"/>
      <c r="BR67" s="196"/>
      <c r="BS67" s="196"/>
      <c r="BT67" s="196"/>
      <c r="BU67" s="196"/>
      <c r="BV67" s="196"/>
      <c r="BW67" s="196"/>
      <c r="BX67" s="196"/>
      <c r="BY67" s="196"/>
      <c r="BZ67" s="196"/>
      <c r="CA67" s="196"/>
      <c r="CB67" s="196"/>
      <c r="CC67" s="196"/>
      <c r="CD67" s="196"/>
      <c r="CE67" s="196"/>
      <c r="CF67" s="196"/>
      <c r="CG67" s="196"/>
      <c r="CH67" s="196"/>
      <c r="CI67" s="196"/>
      <c r="CJ67" s="196"/>
      <c r="CK67" s="196"/>
      <c r="CL67" s="196"/>
      <c r="CM67" s="196"/>
      <c r="CN67" s="196"/>
      <c r="CO67" s="196"/>
      <c r="CP67" s="196"/>
      <c r="CQ67" s="196"/>
      <c r="CR67" s="196"/>
      <c r="CS67" s="196"/>
      <c r="CT67" s="196"/>
      <c r="CU67" s="196"/>
      <c r="CV67" s="196"/>
      <c r="CW67" s="196"/>
      <c r="CX67" s="196"/>
      <c r="CY67" s="196"/>
      <c r="CZ67" s="196"/>
      <c r="DA67" s="196"/>
      <c r="DB67" s="196"/>
      <c r="DC67" s="196"/>
      <c r="DD67" s="196"/>
      <c r="DE67" s="196"/>
      <c r="DF67" s="196"/>
      <c r="DG67" s="196"/>
      <c r="DH67" s="196"/>
      <c r="DI67" s="196"/>
      <c r="DJ67" s="196"/>
      <c r="DK67" s="196"/>
      <c r="DL67" s="196"/>
      <c r="DM67" s="196"/>
      <c r="DN67" s="196"/>
      <c r="DO67" s="196"/>
      <c r="DP67" s="196"/>
      <c r="DQ67" s="196"/>
      <c r="DR67" s="196"/>
      <c r="DS67" s="196"/>
      <c r="DT67" s="196"/>
      <c r="DU67" s="196"/>
      <c r="DV67" s="196"/>
      <c r="DW67" s="196"/>
      <c r="DX67" s="196"/>
      <c r="DY67" s="196"/>
      <c r="DZ67" s="196"/>
      <c r="EA67" s="196"/>
      <c r="EB67" s="196"/>
      <c r="EC67" s="196"/>
      <c r="ED67" s="196"/>
      <c r="EE67" s="196"/>
      <c r="EF67" s="196"/>
      <c r="EG67" s="196"/>
      <c r="EH67" s="196"/>
      <c r="EI67" s="196"/>
      <c r="EJ67" s="196"/>
      <c r="EK67" s="196"/>
      <c r="EL67" s="196"/>
      <c r="EM67" s="196"/>
      <c r="EN67" s="196"/>
      <c r="EO67" s="196"/>
      <c r="EP67" s="196"/>
      <c r="EQ67" s="196"/>
      <c r="ER67" s="196"/>
      <c r="ES67" s="196"/>
      <c r="ET67" s="196"/>
      <c r="EU67" s="196"/>
      <c r="EV67" s="196"/>
      <c r="EW67" s="196"/>
      <c r="EX67" s="196"/>
      <c r="EY67" s="196"/>
      <c r="EZ67" s="196"/>
      <c r="FA67" s="196"/>
      <c r="FB67" s="196"/>
      <c r="FC67" s="196"/>
      <c r="FD67" s="196"/>
      <c r="FE67" s="196"/>
      <c r="FF67" s="196"/>
      <c r="FG67" s="196"/>
      <c r="FH67" s="196"/>
      <c r="FI67" s="196"/>
      <c r="FJ67" s="196"/>
      <c r="FK67" s="196"/>
      <c r="FL67" s="196"/>
      <c r="FM67" s="196"/>
      <c r="FN67" s="196"/>
      <c r="FO67" s="196"/>
      <c r="FP67" s="196"/>
      <c r="FQ67" s="196"/>
      <c r="FR67" s="196"/>
      <c r="FS67" s="196"/>
      <c r="FT67" s="196"/>
      <c r="FU67" s="196"/>
      <c r="FV67" s="196"/>
      <c r="FW67" s="196"/>
      <c r="FX67" s="196"/>
      <c r="FY67" s="196"/>
      <c r="FZ67" s="196"/>
      <c r="GA67" s="196"/>
      <c r="GB67" s="196"/>
      <c r="GC67" s="196"/>
      <c r="GD67" s="196"/>
      <c r="GE67" s="196"/>
      <c r="GF67" s="196"/>
      <c r="GG67" s="196"/>
      <c r="GH67" s="196"/>
      <c r="GI67" s="196"/>
      <c r="GJ67" s="196"/>
      <c r="GK67" s="196"/>
      <c r="GL67" s="196"/>
      <c r="GM67" s="196"/>
    </row>
    <row r="68" spans="1:195" s="19" customFormat="1" ht="29.25" customHeight="1" x14ac:dyDescent="0.2">
      <c r="A68" s="161">
        <v>62</v>
      </c>
      <c r="B68" s="138" t="s">
        <v>513</v>
      </c>
      <c r="C68" s="152" t="s">
        <v>486</v>
      </c>
      <c r="D68" s="165" t="s">
        <v>390</v>
      </c>
      <c r="E68" s="165" t="s">
        <v>390</v>
      </c>
      <c r="F68" s="161" t="s">
        <v>222</v>
      </c>
      <c r="G68" s="139">
        <v>12000</v>
      </c>
      <c r="H68" s="162">
        <v>0</v>
      </c>
      <c r="I68" s="139">
        <f t="shared" si="5"/>
        <v>12000</v>
      </c>
      <c r="J68" s="156">
        <v>0</v>
      </c>
      <c r="K68" s="156">
        <v>0</v>
      </c>
      <c r="L68" s="156">
        <v>0</v>
      </c>
      <c r="M68" s="156">
        <v>0</v>
      </c>
      <c r="N68" s="156">
        <v>0</v>
      </c>
      <c r="O68" s="139">
        <f t="shared" si="6"/>
        <v>12000</v>
      </c>
      <c r="P68" s="166" t="s">
        <v>490</v>
      </c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6"/>
      <c r="BZ68" s="196"/>
      <c r="CA68" s="196"/>
      <c r="CB68" s="196"/>
      <c r="CC68" s="196"/>
      <c r="CD68" s="196"/>
      <c r="CE68" s="196"/>
      <c r="CF68" s="196"/>
      <c r="CG68" s="196"/>
      <c r="CH68" s="196"/>
      <c r="CI68" s="196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196"/>
      <c r="DF68" s="196"/>
      <c r="DG68" s="196"/>
      <c r="DH68" s="196"/>
      <c r="DI68" s="196"/>
      <c r="DJ68" s="196"/>
      <c r="DK68" s="196"/>
      <c r="DL68" s="196"/>
      <c r="DM68" s="196"/>
      <c r="DN68" s="196"/>
      <c r="DO68" s="196"/>
      <c r="DP68" s="196"/>
      <c r="DQ68" s="196"/>
      <c r="DR68" s="196"/>
      <c r="DS68" s="196"/>
      <c r="DT68" s="196"/>
      <c r="DU68" s="196"/>
      <c r="DV68" s="196"/>
      <c r="DW68" s="196"/>
      <c r="DX68" s="196"/>
      <c r="DY68" s="196"/>
      <c r="DZ68" s="196"/>
      <c r="EA68" s="196"/>
      <c r="EB68" s="196"/>
      <c r="EC68" s="196"/>
      <c r="ED68" s="196"/>
      <c r="EE68" s="196"/>
      <c r="EF68" s="196"/>
      <c r="EG68" s="196"/>
      <c r="EH68" s="196"/>
      <c r="EI68" s="196"/>
      <c r="EJ68" s="196"/>
      <c r="EK68" s="196"/>
      <c r="EL68" s="196"/>
      <c r="EM68" s="196"/>
      <c r="EN68" s="196"/>
      <c r="EO68" s="196"/>
      <c r="EP68" s="196"/>
      <c r="EQ68" s="196"/>
      <c r="ER68" s="196"/>
      <c r="ES68" s="196"/>
      <c r="ET68" s="196"/>
      <c r="EU68" s="196"/>
      <c r="EV68" s="196"/>
      <c r="EW68" s="196"/>
      <c r="EX68" s="196"/>
      <c r="EY68" s="196"/>
      <c r="EZ68" s="196"/>
      <c r="FA68" s="196"/>
      <c r="FB68" s="196"/>
      <c r="FC68" s="196"/>
      <c r="FD68" s="196"/>
      <c r="FE68" s="196"/>
      <c r="FF68" s="196"/>
      <c r="FG68" s="196"/>
      <c r="FH68" s="196"/>
      <c r="FI68" s="196"/>
      <c r="FJ68" s="196"/>
      <c r="FK68" s="196"/>
      <c r="FL68" s="196"/>
      <c r="FM68" s="196"/>
      <c r="FN68" s="196"/>
      <c r="FO68" s="196"/>
      <c r="FP68" s="196"/>
      <c r="FQ68" s="196"/>
      <c r="FR68" s="196"/>
      <c r="FS68" s="196"/>
      <c r="FT68" s="196"/>
      <c r="FU68" s="196"/>
      <c r="FV68" s="196"/>
      <c r="FW68" s="196"/>
      <c r="FX68" s="196"/>
      <c r="FY68" s="196"/>
      <c r="FZ68" s="196"/>
      <c r="GA68" s="196"/>
      <c r="GB68" s="196"/>
      <c r="GC68" s="196"/>
      <c r="GD68" s="196"/>
      <c r="GE68" s="196"/>
      <c r="GF68" s="196"/>
      <c r="GG68" s="196"/>
      <c r="GH68" s="196"/>
      <c r="GI68" s="196"/>
      <c r="GJ68" s="196"/>
      <c r="GK68" s="196"/>
      <c r="GL68" s="196"/>
      <c r="GM68" s="196"/>
    </row>
    <row r="69" spans="1:195" s="19" customFormat="1" ht="29.25" customHeight="1" x14ac:dyDescent="0.2">
      <c r="A69" s="161">
        <v>63</v>
      </c>
      <c r="B69" s="138" t="s">
        <v>512</v>
      </c>
      <c r="C69" s="152" t="s">
        <v>486</v>
      </c>
      <c r="D69" s="165" t="s">
        <v>390</v>
      </c>
      <c r="E69" s="165" t="s">
        <v>390</v>
      </c>
      <c r="F69" s="161" t="s">
        <v>222</v>
      </c>
      <c r="G69" s="139">
        <v>12000</v>
      </c>
      <c r="H69" s="162">
        <v>0</v>
      </c>
      <c r="I69" s="139">
        <f t="shared" ref="I69:I77" si="7">+G69+H69</f>
        <v>12000</v>
      </c>
      <c r="J69" s="156">
        <v>0</v>
      </c>
      <c r="K69" s="156">
        <v>0</v>
      </c>
      <c r="L69" s="156">
        <v>0</v>
      </c>
      <c r="M69" s="156">
        <v>0</v>
      </c>
      <c r="N69" s="156">
        <v>0</v>
      </c>
      <c r="O69" s="139">
        <f t="shared" ref="O69:O71" si="8">+I69-N69</f>
        <v>12000</v>
      </c>
      <c r="P69" s="166" t="s">
        <v>490</v>
      </c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6"/>
      <c r="CM69" s="196"/>
      <c r="CN69" s="196"/>
      <c r="CO69" s="196"/>
      <c r="CP69" s="196"/>
      <c r="CQ69" s="196"/>
      <c r="CR69" s="196"/>
      <c r="CS69" s="196"/>
      <c r="CT69" s="196"/>
      <c r="CU69" s="196"/>
      <c r="CV69" s="196"/>
      <c r="CW69" s="196"/>
      <c r="CX69" s="196"/>
      <c r="CY69" s="196"/>
      <c r="CZ69" s="196"/>
      <c r="DA69" s="196"/>
      <c r="DB69" s="196"/>
      <c r="DC69" s="196"/>
      <c r="DD69" s="196"/>
      <c r="DE69" s="196"/>
      <c r="DF69" s="196"/>
      <c r="DG69" s="196"/>
      <c r="DH69" s="196"/>
      <c r="DI69" s="196"/>
      <c r="DJ69" s="196"/>
      <c r="DK69" s="196"/>
      <c r="DL69" s="196"/>
      <c r="DM69" s="196"/>
      <c r="DN69" s="196"/>
      <c r="DO69" s="196"/>
      <c r="DP69" s="196"/>
      <c r="DQ69" s="196"/>
      <c r="DR69" s="196"/>
      <c r="DS69" s="196"/>
      <c r="DT69" s="196"/>
      <c r="DU69" s="196"/>
      <c r="DV69" s="196"/>
      <c r="DW69" s="196"/>
      <c r="DX69" s="196"/>
      <c r="DY69" s="196"/>
      <c r="DZ69" s="196"/>
      <c r="EA69" s="196"/>
      <c r="EB69" s="196"/>
      <c r="EC69" s="196"/>
      <c r="ED69" s="196"/>
      <c r="EE69" s="196"/>
      <c r="EF69" s="196"/>
      <c r="EG69" s="196"/>
      <c r="EH69" s="196"/>
      <c r="EI69" s="196"/>
      <c r="EJ69" s="196"/>
      <c r="EK69" s="196"/>
      <c r="EL69" s="196"/>
      <c r="EM69" s="196"/>
      <c r="EN69" s="196"/>
      <c r="EO69" s="196"/>
      <c r="EP69" s="196"/>
      <c r="EQ69" s="196"/>
      <c r="ER69" s="196"/>
      <c r="ES69" s="196"/>
      <c r="ET69" s="196"/>
      <c r="EU69" s="196"/>
      <c r="EV69" s="196"/>
      <c r="EW69" s="196"/>
      <c r="EX69" s="196"/>
      <c r="EY69" s="196"/>
      <c r="EZ69" s="196"/>
      <c r="FA69" s="196"/>
      <c r="FB69" s="196"/>
      <c r="FC69" s="196"/>
      <c r="FD69" s="196"/>
      <c r="FE69" s="196"/>
      <c r="FF69" s="196"/>
      <c r="FG69" s="196"/>
      <c r="FH69" s="196"/>
      <c r="FI69" s="196"/>
      <c r="FJ69" s="196"/>
      <c r="FK69" s="196"/>
      <c r="FL69" s="196"/>
      <c r="FM69" s="196"/>
      <c r="FN69" s="196"/>
      <c r="FO69" s="196"/>
      <c r="FP69" s="196"/>
      <c r="FQ69" s="196"/>
      <c r="FR69" s="196"/>
      <c r="FS69" s="196"/>
      <c r="FT69" s="196"/>
      <c r="FU69" s="196"/>
      <c r="FV69" s="196"/>
      <c r="FW69" s="196"/>
      <c r="FX69" s="196"/>
      <c r="FY69" s="196"/>
      <c r="FZ69" s="196"/>
      <c r="GA69" s="196"/>
      <c r="GB69" s="196"/>
      <c r="GC69" s="196"/>
      <c r="GD69" s="196"/>
      <c r="GE69" s="196"/>
      <c r="GF69" s="196"/>
      <c r="GG69" s="196"/>
      <c r="GH69" s="196"/>
      <c r="GI69" s="196"/>
      <c r="GJ69" s="196"/>
      <c r="GK69" s="196"/>
      <c r="GL69" s="196"/>
      <c r="GM69" s="196"/>
    </row>
    <row r="70" spans="1:195" s="19" customFormat="1" ht="29.25" customHeight="1" x14ac:dyDescent="0.2">
      <c r="A70" s="161">
        <v>64</v>
      </c>
      <c r="B70" s="138" t="s">
        <v>515</v>
      </c>
      <c r="C70" s="152" t="s">
        <v>486</v>
      </c>
      <c r="D70" s="165" t="s">
        <v>390</v>
      </c>
      <c r="E70" s="165" t="s">
        <v>390</v>
      </c>
      <c r="F70" s="161" t="s">
        <v>222</v>
      </c>
      <c r="G70" s="139">
        <v>13000</v>
      </c>
      <c r="H70" s="162">
        <v>0</v>
      </c>
      <c r="I70" s="139">
        <f t="shared" si="7"/>
        <v>13000</v>
      </c>
      <c r="J70" s="156">
        <v>0</v>
      </c>
      <c r="K70" s="156">
        <v>0</v>
      </c>
      <c r="L70" s="156">
        <v>0</v>
      </c>
      <c r="M70" s="156">
        <v>0</v>
      </c>
      <c r="N70" s="156">
        <v>0</v>
      </c>
      <c r="O70" s="139">
        <f t="shared" si="8"/>
        <v>13000</v>
      </c>
      <c r="P70" s="166" t="s">
        <v>490</v>
      </c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  <c r="DM70" s="196"/>
      <c r="DN70" s="196"/>
      <c r="DO70" s="196"/>
      <c r="DP70" s="196"/>
      <c r="DQ70" s="196"/>
      <c r="DR70" s="196"/>
      <c r="DS70" s="196"/>
      <c r="DT70" s="196"/>
      <c r="DU70" s="196"/>
      <c r="DV70" s="196"/>
      <c r="DW70" s="196"/>
      <c r="DX70" s="196"/>
      <c r="DY70" s="196"/>
      <c r="DZ70" s="196"/>
      <c r="EA70" s="196"/>
      <c r="EB70" s="196"/>
      <c r="EC70" s="196"/>
      <c r="ED70" s="196"/>
      <c r="EE70" s="196"/>
      <c r="EF70" s="196"/>
      <c r="EG70" s="196"/>
      <c r="EH70" s="196"/>
      <c r="EI70" s="196"/>
      <c r="EJ70" s="196"/>
      <c r="EK70" s="196"/>
      <c r="EL70" s="196"/>
      <c r="EM70" s="196"/>
      <c r="EN70" s="196"/>
      <c r="EO70" s="196"/>
      <c r="EP70" s="196"/>
      <c r="EQ70" s="196"/>
      <c r="ER70" s="196"/>
      <c r="ES70" s="196"/>
      <c r="ET70" s="196"/>
      <c r="EU70" s="196"/>
      <c r="EV70" s="196"/>
      <c r="EW70" s="196"/>
      <c r="EX70" s="196"/>
      <c r="EY70" s="196"/>
      <c r="EZ70" s="196"/>
      <c r="FA70" s="196"/>
      <c r="FB70" s="196"/>
      <c r="FC70" s="196"/>
      <c r="FD70" s="196"/>
      <c r="FE70" s="196"/>
      <c r="FF70" s="196"/>
      <c r="FG70" s="196"/>
      <c r="FH70" s="196"/>
      <c r="FI70" s="196"/>
      <c r="FJ70" s="196"/>
      <c r="FK70" s="196"/>
      <c r="FL70" s="196"/>
      <c r="FM70" s="196"/>
      <c r="FN70" s="196"/>
      <c r="FO70" s="196"/>
      <c r="FP70" s="196"/>
      <c r="FQ70" s="196"/>
      <c r="FR70" s="196"/>
      <c r="FS70" s="196"/>
      <c r="FT70" s="196"/>
      <c r="FU70" s="196"/>
      <c r="FV70" s="196"/>
      <c r="FW70" s="196"/>
      <c r="FX70" s="196"/>
      <c r="FY70" s="196"/>
      <c r="FZ70" s="196"/>
      <c r="GA70" s="196"/>
      <c r="GB70" s="196"/>
      <c r="GC70" s="196"/>
      <c r="GD70" s="196"/>
      <c r="GE70" s="196"/>
      <c r="GF70" s="196"/>
      <c r="GG70" s="196"/>
      <c r="GH70" s="196"/>
      <c r="GI70" s="196"/>
      <c r="GJ70" s="196"/>
      <c r="GK70" s="196"/>
      <c r="GL70" s="196"/>
      <c r="GM70" s="196"/>
    </row>
    <row r="71" spans="1:195" s="19" customFormat="1" ht="29.25" customHeight="1" x14ac:dyDescent="0.2">
      <c r="A71" s="161">
        <v>65</v>
      </c>
      <c r="B71" s="138" t="s">
        <v>516</v>
      </c>
      <c r="C71" s="152" t="s">
        <v>486</v>
      </c>
      <c r="D71" s="165" t="s">
        <v>390</v>
      </c>
      <c r="E71" s="165" t="s">
        <v>390</v>
      </c>
      <c r="F71" s="161" t="s">
        <v>222</v>
      </c>
      <c r="G71" s="139">
        <v>10000</v>
      </c>
      <c r="H71" s="162">
        <v>0</v>
      </c>
      <c r="I71" s="139">
        <f t="shared" si="7"/>
        <v>10000</v>
      </c>
      <c r="J71" s="156">
        <v>0</v>
      </c>
      <c r="K71" s="156">
        <v>0</v>
      </c>
      <c r="L71" s="156">
        <v>0</v>
      </c>
      <c r="M71" s="156">
        <v>0</v>
      </c>
      <c r="N71" s="156">
        <v>0</v>
      </c>
      <c r="O71" s="139">
        <f t="shared" si="8"/>
        <v>10000</v>
      </c>
      <c r="P71" s="166" t="s">
        <v>490</v>
      </c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196"/>
      <c r="BS71" s="196"/>
      <c r="BT71" s="196"/>
      <c r="BU71" s="196"/>
      <c r="BV71" s="196"/>
      <c r="BW71" s="196"/>
      <c r="BX71" s="196"/>
      <c r="BY71" s="196"/>
      <c r="BZ71" s="196"/>
      <c r="CA71" s="196"/>
      <c r="CB71" s="196"/>
      <c r="CC71" s="196"/>
      <c r="CD71" s="196"/>
      <c r="CE71" s="196"/>
      <c r="CF71" s="196"/>
      <c r="CG71" s="196"/>
      <c r="CH71" s="196"/>
      <c r="CI71" s="196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  <c r="CZ71" s="196"/>
      <c r="DA71" s="196"/>
      <c r="DB71" s="196"/>
      <c r="DC71" s="196"/>
      <c r="DD71" s="196"/>
      <c r="DE71" s="196"/>
      <c r="DF71" s="196"/>
      <c r="DG71" s="196"/>
      <c r="DH71" s="196"/>
      <c r="DI71" s="196"/>
      <c r="DJ71" s="196"/>
      <c r="DK71" s="196"/>
      <c r="DL71" s="196"/>
      <c r="DM71" s="196"/>
      <c r="DN71" s="196"/>
      <c r="DO71" s="196"/>
      <c r="DP71" s="196"/>
      <c r="DQ71" s="196"/>
      <c r="DR71" s="196"/>
      <c r="DS71" s="196"/>
      <c r="DT71" s="196"/>
      <c r="DU71" s="196"/>
      <c r="DV71" s="196"/>
      <c r="DW71" s="196"/>
      <c r="DX71" s="196"/>
      <c r="DY71" s="196"/>
      <c r="DZ71" s="196"/>
      <c r="EA71" s="196"/>
      <c r="EB71" s="196"/>
      <c r="EC71" s="196"/>
      <c r="ED71" s="196"/>
      <c r="EE71" s="196"/>
      <c r="EF71" s="196"/>
      <c r="EG71" s="196"/>
      <c r="EH71" s="196"/>
      <c r="EI71" s="196"/>
      <c r="EJ71" s="196"/>
      <c r="EK71" s="196"/>
      <c r="EL71" s="196"/>
      <c r="EM71" s="196"/>
      <c r="EN71" s="196"/>
      <c r="EO71" s="196"/>
      <c r="EP71" s="196"/>
      <c r="EQ71" s="196"/>
      <c r="ER71" s="196"/>
      <c r="ES71" s="196"/>
      <c r="ET71" s="196"/>
      <c r="EU71" s="196"/>
      <c r="EV71" s="196"/>
      <c r="EW71" s="196"/>
      <c r="EX71" s="196"/>
      <c r="EY71" s="196"/>
      <c r="EZ71" s="196"/>
      <c r="FA71" s="196"/>
      <c r="FB71" s="196"/>
      <c r="FC71" s="196"/>
      <c r="FD71" s="196"/>
      <c r="FE71" s="196"/>
      <c r="FF71" s="196"/>
      <c r="FG71" s="196"/>
      <c r="FH71" s="196"/>
      <c r="FI71" s="196"/>
      <c r="FJ71" s="196"/>
      <c r="FK71" s="196"/>
      <c r="FL71" s="196"/>
      <c r="FM71" s="196"/>
      <c r="FN71" s="196"/>
      <c r="FO71" s="196"/>
      <c r="FP71" s="196"/>
      <c r="FQ71" s="196"/>
      <c r="FR71" s="196"/>
      <c r="FS71" s="196"/>
      <c r="FT71" s="196"/>
      <c r="FU71" s="196"/>
      <c r="FV71" s="196"/>
      <c r="FW71" s="196"/>
      <c r="FX71" s="196"/>
      <c r="FY71" s="196"/>
      <c r="FZ71" s="196"/>
      <c r="GA71" s="196"/>
      <c r="GB71" s="196"/>
      <c r="GC71" s="196"/>
      <c r="GD71" s="196"/>
      <c r="GE71" s="196"/>
      <c r="GF71" s="196"/>
      <c r="GG71" s="196"/>
      <c r="GH71" s="196"/>
      <c r="GI71" s="196"/>
      <c r="GJ71" s="196"/>
      <c r="GK71" s="196"/>
      <c r="GL71" s="196"/>
      <c r="GM71" s="196"/>
    </row>
    <row r="72" spans="1:195" s="19" customFormat="1" ht="29.25" customHeight="1" x14ac:dyDescent="0.2">
      <c r="A72" s="161">
        <v>66</v>
      </c>
      <c r="B72" s="138" t="s">
        <v>517</v>
      </c>
      <c r="C72" s="152" t="s">
        <v>486</v>
      </c>
      <c r="D72" s="165" t="s">
        <v>390</v>
      </c>
      <c r="E72" s="165" t="s">
        <v>390</v>
      </c>
      <c r="F72" s="161" t="s">
        <v>222</v>
      </c>
      <c r="G72" s="139">
        <v>16000</v>
      </c>
      <c r="H72" s="162">
        <v>0</v>
      </c>
      <c r="I72" s="139">
        <f t="shared" si="7"/>
        <v>16000</v>
      </c>
      <c r="J72" s="156">
        <v>0</v>
      </c>
      <c r="K72" s="156">
        <v>0</v>
      </c>
      <c r="L72" s="156">
        <v>0</v>
      </c>
      <c r="M72" s="156">
        <v>0</v>
      </c>
      <c r="N72" s="156">
        <v>0</v>
      </c>
      <c r="O72" s="139">
        <f t="shared" ref="O72:O77" si="9">+I72-N72</f>
        <v>16000</v>
      </c>
      <c r="P72" s="166" t="s">
        <v>490</v>
      </c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6"/>
      <c r="BP72" s="196"/>
      <c r="BQ72" s="196"/>
      <c r="BR72" s="196"/>
      <c r="BS72" s="196"/>
      <c r="BT72" s="196"/>
      <c r="BU72" s="196"/>
      <c r="BV72" s="196"/>
      <c r="BW72" s="196"/>
      <c r="BX72" s="196"/>
      <c r="BY72" s="196"/>
      <c r="BZ72" s="196"/>
      <c r="CA72" s="196"/>
      <c r="CB72" s="196"/>
      <c r="CC72" s="196"/>
      <c r="CD72" s="196"/>
      <c r="CE72" s="196"/>
      <c r="CF72" s="196"/>
      <c r="CG72" s="196"/>
      <c r="CH72" s="196"/>
      <c r="CI72" s="196"/>
      <c r="CJ72" s="196"/>
      <c r="CK72" s="196"/>
      <c r="CL72" s="196"/>
      <c r="CM72" s="196"/>
      <c r="CN72" s="196"/>
      <c r="CO72" s="196"/>
      <c r="CP72" s="196"/>
      <c r="CQ72" s="196"/>
      <c r="CR72" s="196"/>
      <c r="CS72" s="196"/>
      <c r="CT72" s="196"/>
      <c r="CU72" s="196"/>
      <c r="CV72" s="196"/>
      <c r="CW72" s="196"/>
      <c r="CX72" s="196"/>
      <c r="CY72" s="196"/>
      <c r="CZ72" s="196"/>
      <c r="DA72" s="196"/>
      <c r="DB72" s="196"/>
      <c r="DC72" s="196"/>
      <c r="DD72" s="196"/>
      <c r="DE72" s="196"/>
      <c r="DF72" s="196"/>
      <c r="DG72" s="196"/>
      <c r="DH72" s="196"/>
      <c r="DI72" s="196"/>
      <c r="DJ72" s="196"/>
      <c r="DK72" s="196"/>
      <c r="DL72" s="196"/>
      <c r="DM72" s="196"/>
      <c r="DN72" s="196"/>
      <c r="DO72" s="196"/>
      <c r="DP72" s="196"/>
      <c r="DQ72" s="196"/>
      <c r="DR72" s="196"/>
      <c r="DS72" s="196"/>
      <c r="DT72" s="196"/>
      <c r="DU72" s="196"/>
      <c r="DV72" s="196"/>
      <c r="DW72" s="196"/>
      <c r="DX72" s="196"/>
      <c r="DY72" s="196"/>
      <c r="DZ72" s="196"/>
      <c r="EA72" s="196"/>
      <c r="EB72" s="196"/>
      <c r="EC72" s="196"/>
      <c r="ED72" s="196"/>
      <c r="EE72" s="196"/>
      <c r="EF72" s="196"/>
      <c r="EG72" s="196"/>
      <c r="EH72" s="196"/>
      <c r="EI72" s="196"/>
      <c r="EJ72" s="196"/>
      <c r="EK72" s="196"/>
      <c r="EL72" s="196"/>
      <c r="EM72" s="196"/>
      <c r="EN72" s="196"/>
      <c r="EO72" s="196"/>
      <c r="EP72" s="196"/>
      <c r="EQ72" s="196"/>
      <c r="ER72" s="196"/>
      <c r="ES72" s="196"/>
      <c r="ET72" s="196"/>
      <c r="EU72" s="196"/>
      <c r="EV72" s="196"/>
      <c r="EW72" s="196"/>
      <c r="EX72" s="196"/>
      <c r="EY72" s="196"/>
      <c r="EZ72" s="196"/>
      <c r="FA72" s="196"/>
      <c r="FB72" s="196"/>
      <c r="FC72" s="196"/>
      <c r="FD72" s="196"/>
      <c r="FE72" s="196"/>
      <c r="FF72" s="196"/>
      <c r="FG72" s="196"/>
      <c r="FH72" s="196"/>
      <c r="FI72" s="196"/>
      <c r="FJ72" s="196"/>
      <c r="FK72" s="196"/>
      <c r="FL72" s="196"/>
      <c r="FM72" s="196"/>
      <c r="FN72" s="196"/>
      <c r="FO72" s="196"/>
      <c r="FP72" s="196"/>
      <c r="FQ72" s="196"/>
      <c r="FR72" s="196"/>
      <c r="FS72" s="196"/>
      <c r="FT72" s="196"/>
      <c r="FU72" s="196"/>
      <c r="FV72" s="196"/>
      <c r="FW72" s="196"/>
      <c r="FX72" s="196"/>
      <c r="FY72" s="196"/>
      <c r="FZ72" s="196"/>
      <c r="GA72" s="196"/>
      <c r="GB72" s="196"/>
      <c r="GC72" s="196"/>
      <c r="GD72" s="196"/>
      <c r="GE72" s="196"/>
      <c r="GF72" s="196"/>
      <c r="GG72" s="196"/>
      <c r="GH72" s="196"/>
      <c r="GI72" s="196"/>
      <c r="GJ72" s="196"/>
      <c r="GK72" s="196"/>
      <c r="GL72" s="196"/>
      <c r="GM72" s="196"/>
    </row>
    <row r="73" spans="1:195" s="19" customFormat="1" ht="29.25" customHeight="1" x14ac:dyDescent="0.2">
      <c r="A73" s="161">
        <v>67</v>
      </c>
      <c r="B73" s="138" t="s">
        <v>518</v>
      </c>
      <c r="C73" s="152" t="s">
        <v>486</v>
      </c>
      <c r="D73" s="165" t="s">
        <v>390</v>
      </c>
      <c r="E73" s="165" t="s">
        <v>390</v>
      </c>
      <c r="F73" s="161" t="s">
        <v>222</v>
      </c>
      <c r="G73" s="139">
        <v>16000</v>
      </c>
      <c r="H73" s="162">
        <v>0</v>
      </c>
      <c r="I73" s="139">
        <f t="shared" si="7"/>
        <v>16000</v>
      </c>
      <c r="J73" s="156">
        <v>0</v>
      </c>
      <c r="K73" s="156">
        <v>0</v>
      </c>
      <c r="L73" s="156">
        <v>0</v>
      </c>
      <c r="M73" s="156">
        <v>0</v>
      </c>
      <c r="N73" s="156">
        <v>0</v>
      </c>
      <c r="O73" s="139">
        <f t="shared" si="9"/>
        <v>16000</v>
      </c>
      <c r="P73" s="166" t="s">
        <v>490</v>
      </c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6"/>
      <c r="AY73" s="196"/>
      <c r="AZ73" s="196"/>
      <c r="BA73" s="196"/>
      <c r="BB73" s="196"/>
      <c r="BC73" s="196"/>
      <c r="BD73" s="196"/>
      <c r="BE73" s="196"/>
      <c r="BF73" s="196"/>
      <c r="BG73" s="196"/>
      <c r="BH73" s="196"/>
      <c r="BI73" s="196"/>
      <c r="BJ73" s="196"/>
      <c r="BK73" s="196"/>
      <c r="BL73" s="196"/>
      <c r="BM73" s="196"/>
      <c r="BN73" s="196"/>
      <c r="BO73" s="196"/>
      <c r="BP73" s="196"/>
      <c r="BQ73" s="196"/>
      <c r="BR73" s="196"/>
      <c r="BS73" s="196"/>
      <c r="BT73" s="196"/>
      <c r="BU73" s="196"/>
      <c r="BV73" s="196"/>
      <c r="BW73" s="196"/>
      <c r="BX73" s="196"/>
      <c r="BY73" s="196"/>
      <c r="BZ73" s="196"/>
      <c r="CA73" s="196"/>
      <c r="CB73" s="196"/>
      <c r="CC73" s="196"/>
      <c r="CD73" s="196"/>
      <c r="CE73" s="196"/>
      <c r="CF73" s="196"/>
      <c r="CG73" s="196"/>
      <c r="CH73" s="196"/>
      <c r="CI73" s="196"/>
      <c r="CJ73" s="196"/>
      <c r="CK73" s="196"/>
      <c r="CL73" s="196"/>
      <c r="CM73" s="196"/>
      <c r="CN73" s="196"/>
      <c r="CO73" s="196"/>
      <c r="CP73" s="196"/>
      <c r="CQ73" s="196"/>
      <c r="CR73" s="196"/>
      <c r="CS73" s="196"/>
      <c r="CT73" s="196"/>
      <c r="CU73" s="196"/>
      <c r="CV73" s="196"/>
      <c r="CW73" s="196"/>
      <c r="CX73" s="196"/>
      <c r="CY73" s="196"/>
      <c r="CZ73" s="196"/>
      <c r="DA73" s="196"/>
      <c r="DB73" s="196"/>
      <c r="DC73" s="196"/>
      <c r="DD73" s="196"/>
      <c r="DE73" s="196"/>
      <c r="DF73" s="196"/>
      <c r="DG73" s="196"/>
      <c r="DH73" s="196"/>
      <c r="DI73" s="196"/>
      <c r="DJ73" s="196"/>
      <c r="DK73" s="196"/>
      <c r="DL73" s="196"/>
      <c r="DM73" s="196"/>
      <c r="DN73" s="196"/>
      <c r="DO73" s="196"/>
      <c r="DP73" s="196"/>
      <c r="DQ73" s="196"/>
      <c r="DR73" s="196"/>
      <c r="DS73" s="196"/>
      <c r="DT73" s="196"/>
      <c r="DU73" s="196"/>
      <c r="DV73" s="196"/>
      <c r="DW73" s="196"/>
      <c r="DX73" s="196"/>
      <c r="DY73" s="196"/>
      <c r="DZ73" s="196"/>
      <c r="EA73" s="196"/>
      <c r="EB73" s="196"/>
      <c r="EC73" s="196"/>
      <c r="ED73" s="196"/>
      <c r="EE73" s="196"/>
      <c r="EF73" s="196"/>
      <c r="EG73" s="196"/>
      <c r="EH73" s="196"/>
      <c r="EI73" s="196"/>
      <c r="EJ73" s="196"/>
      <c r="EK73" s="196"/>
      <c r="EL73" s="196"/>
      <c r="EM73" s="196"/>
      <c r="EN73" s="196"/>
      <c r="EO73" s="196"/>
      <c r="EP73" s="196"/>
      <c r="EQ73" s="196"/>
      <c r="ER73" s="196"/>
      <c r="ES73" s="196"/>
      <c r="ET73" s="196"/>
      <c r="EU73" s="196"/>
      <c r="EV73" s="196"/>
      <c r="EW73" s="196"/>
      <c r="EX73" s="196"/>
      <c r="EY73" s="196"/>
      <c r="EZ73" s="196"/>
      <c r="FA73" s="196"/>
      <c r="FB73" s="196"/>
      <c r="FC73" s="196"/>
      <c r="FD73" s="196"/>
      <c r="FE73" s="196"/>
      <c r="FF73" s="196"/>
      <c r="FG73" s="196"/>
      <c r="FH73" s="196"/>
      <c r="FI73" s="196"/>
      <c r="FJ73" s="196"/>
      <c r="FK73" s="196"/>
      <c r="FL73" s="196"/>
      <c r="FM73" s="196"/>
      <c r="FN73" s="196"/>
      <c r="FO73" s="196"/>
      <c r="FP73" s="196"/>
      <c r="FQ73" s="196"/>
      <c r="FR73" s="196"/>
      <c r="FS73" s="196"/>
      <c r="FT73" s="196"/>
      <c r="FU73" s="196"/>
      <c r="FV73" s="196"/>
      <c r="FW73" s="196"/>
      <c r="FX73" s="196"/>
      <c r="FY73" s="196"/>
      <c r="FZ73" s="196"/>
      <c r="GA73" s="196"/>
      <c r="GB73" s="196"/>
      <c r="GC73" s="196"/>
      <c r="GD73" s="196"/>
      <c r="GE73" s="196"/>
      <c r="GF73" s="196"/>
      <c r="GG73" s="196"/>
      <c r="GH73" s="196"/>
      <c r="GI73" s="196"/>
      <c r="GJ73" s="196"/>
      <c r="GK73" s="196"/>
      <c r="GL73" s="196"/>
      <c r="GM73" s="196"/>
    </row>
    <row r="74" spans="1:195" s="19" customFormat="1" ht="29.25" customHeight="1" x14ac:dyDescent="0.2">
      <c r="A74" s="161">
        <v>68</v>
      </c>
      <c r="B74" s="138" t="s">
        <v>519</v>
      </c>
      <c r="C74" s="152" t="s">
        <v>486</v>
      </c>
      <c r="D74" s="165" t="s">
        <v>390</v>
      </c>
      <c r="E74" s="165" t="s">
        <v>390</v>
      </c>
      <c r="F74" s="161" t="s">
        <v>222</v>
      </c>
      <c r="G74" s="139">
        <v>16000</v>
      </c>
      <c r="H74" s="162">
        <v>0</v>
      </c>
      <c r="I74" s="139">
        <f t="shared" si="7"/>
        <v>16000</v>
      </c>
      <c r="J74" s="156">
        <v>0</v>
      </c>
      <c r="K74" s="156">
        <v>0</v>
      </c>
      <c r="L74" s="156">
        <v>0</v>
      </c>
      <c r="M74" s="156">
        <v>0</v>
      </c>
      <c r="N74" s="156">
        <v>0</v>
      </c>
      <c r="O74" s="139">
        <f t="shared" si="9"/>
        <v>16000</v>
      </c>
      <c r="P74" s="166" t="s">
        <v>490</v>
      </c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6"/>
      <c r="BQ74" s="196"/>
      <c r="BR74" s="196"/>
      <c r="BS74" s="196"/>
      <c r="BT74" s="196"/>
      <c r="BU74" s="196"/>
      <c r="BV74" s="196"/>
      <c r="BW74" s="196"/>
      <c r="BX74" s="196"/>
      <c r="BY74" s="196"/>
      <c r="BZ74" s="196"/>
      <c r="CA74" s="196"/>
      <c r="CB74" s="196"/>
      <c r="CC74" s="196"/>
      <c r="CD74" s="196"/>
      <c r="CE74" s="196"/>
      <c r="CF74" s="196"/>
      <c r="CG74" s="196"/>
      <c r="CH74" s="196"/>
      <c r="CI74" s="196"/>
      <c r="CJ74" s="196"/>
      <c r="CK74" s="196"/>
      <c r="CL74" s="196"/>
      <c r="CM74" s="196"/>
      <c r="CN74" s="196"/>
      <c r="CO74" s="196"/>
      <c r="CP74" s="196"/>
      <c r="CQ74" s="196"/>
      <c r="CR74" s="196"/>
      <c r="CS74" s="196"/>
      <c r="CT74" s="196"/>
      <c r="CU74" s="196"/>
      <c r="CV74" s="196"/>
      <c r="CW74" s="196"/>
      <c r="CX74" s="196"/>
      <c r="CY74" s="196"/>
      <c r="CZ74" s="196"/>
      <c r="DA74" s="196"/>
      <c r="DB74" s="196"/>
      <c r="DC74" s="196"/>
      <c r="DD74" s="196"/>
      <c r="DE74" s="196"/>
      <c r="DF74" s="196"/>
      <c r="DG74" s="196"/>
      <c r="DH74" s="196"/>
      <c r="DI74" s="196"/>
      <c r="DJ74" s="196"/>
      <c r="DK74" s="196"/>
      <c r="DL74" s="196"/>
      <c r="DM74" s="196"/>
      <c r="DN74" s="196"/>
      <c r="DO74" s="196"/>
      <c r="DP74" s="196"/>
      <c r="DQ74" s="196"/>
      <c r="DR74" s="196"/>
      <c r="DS74" s="196"/>
      <c r="DT74" s="196"/>
      <c r="DU74" s="196"/>
      <c r="DV74" s="196"/>
      <c r="DW74" s="196"/>
      <c r="DX74" s="196"/>
      <c r="DY74" s="196"/>
      <c r="DZ74" s="196"/>
      <c r="EA74" s="196"/>
      <c r="EB74" s="196"/>
      <c r="EC74" s="196"/>
      <c r="ED74" s="196"/>
      <c r="EE74" s="196"/>
      <c r="EF74" s="196"/>
      <c r="EG74" s="196"/>
      <c r="EH74" s="196"/>
      <c r="EI74" s="196"/>
      <c r="EJ74" s="196"/>
      <c r="EK74" s="196"/>
      <c r="EL74" s="196"/>
      <c r="EM74" s="196"/>
      <c r="EN74" s="196"/>
      <c r="EO74" s="196"/>
      <c r="EP74" s="196"/>
      <c r="EQ74" s="196"/>
      <c r="ER74" s="196"/>
      <c r="ES74" s="196"/>
      <c r="ET74" s="196"/>
      <c r="EU74" s="196"/>
      <c r="EV74" s="196"/>
      <c r="EW74" s="196"/>
      <c r="EX74" s="196"/>
      <c r="EY74" s="196"/>
      <c r="EZ74" s="196"/>
      <c r="FA74" s="196"/>
      <c r="FB74" s="196"/>
      <c r="FC74" s="196"/>
      <c r="FD74" s="196"/>
      <c r="FE74" s="196"/>
      <c r="FF74" s="196"/>
      <c r="FG74" s="196"/>
      <c r="FH74" s="196"/>
      <c r="FI74" s="196"/>
      <c r="FJ74" s="196"/>
      <c r="FK74" s="196"/>
      <c r="FL74" s="196"/>
      <c r="FM74" s="196"/>
      <c r="FN74" s="196"/>
      <c r="FO74" s="196"/>
      <c r="FP74" s="196"/>
      <c r="FQ74" s="196"/>
      <c r="FR74" s="196"/>
      <c r="FS74" s="196"/>
      <c r="FT74" s="196"/>
      <c r="FU74" s="196"/>
      <c r="FV74" s="196"/>
      <c r="FW74" s="196"/>
      <c r="FX74" s="196"/>
      <c r="FY74" s="196"/>
      <c r="FZ74" s="196"/>
      <c r="GA74" s="196"/>
      <c r="GB74" s="196"/>
      <c r="GC74" s="196"/>
      <c r="GD74" s="196"/>
      <c r="GE74" s="196"/>
      <c r="GF74" s="196"/>
      <c r="GG74" s="196"/>
      <c r="GH74" s="196"/>
      <c r="GI74" s="196"/>
      <c r="GJ74" s="196"/>
      <c r="GK74" s="196"/>
      <c r="GL74" s="196"/>
      <c r="GM74" s="196"/>
    </row>
    <row r="75" spans="1:195" s="19" customFormat="1" ht="29.25" customHeight="1" x14ac:dyDescent="0.2">
      <c r="A75" s="161">
        <v>69</v>
      </c>
      <c r="B75" s="138" t="s">
        <v>520</v>
      </c>
      <c r="C75" s="152" t="s">
        <v>486</v>
      </c>
      <c r="D75" s="165" t="s">
        <v>390</v>
      </c>
      <c r="E75" s="165" t="s">
        <v>390</v>
      </c>
      <c r="F75" s="161" t="s">
        <v>222</v>
      </c>
      <c r="G75" s="139">
        <v>13000</v>
      </c>
      <c r="H75" s="162">
        <v>0</v>
      </c>
      <c r="I75" s="139">
        <f t="shared" si="7"/>
        <v>13000</v>
      </c>
      <c r="J75" s="156">
        <v>0</v>
      </c>
      <c r="K75" s="156">
        <v>0</v>
      </c>
      <c r="L75" s="156">
        <v>0</v>
      </c>
      <c r="M75" s="156">
        <v>0</v>
      </c>
      <c r="N75" s="156">
        <v>0</v>
      </c>
      <c r="O75" s="139">
        <f t="shared" si="9"/>
        <v>13000</v>
      </c>
      <c r="P75" s="166" t="s">
        <v>490</v>
      </c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6"/>
      <c r="BQ75" s="196"/>
      <c r="BR75" s="196"/>
      <c r="BS75" s="196"/>
      <c r="BT75" s="196"/>
      <c r="BU75" s="196"/>
      <c r="BV75" s="196"/>
      <c r="BW75" s="196"/>
      <c r="BX75" s="196"/>
      <c r="BY75" s="196"/>
      <c r="BZ75" s="196"/>
      <c r="CA75" s="196"/>
      <c r="CB75" s="196"/>
      <c r="CC75" s="196"/>
      <c r="CD75" s="196"/>
      <c r="CE75" s="196"/>
      <c r="CF75" s="196"/>
      <c r="CG75" s="196"/>
      <c r="CH75" s="196"/>
      <c r="CI75" s="196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6"/>
      <c r="DC75" s="196"/>
      <c r="DD75" s="196"/>
      <c r="DE75" s="196"/>
      <c r="DF75" s="196"/>
      <c r="DG75" s="196"/>
      <c r="DH75" s="196"/>
      <c r="DI75" s="196"/>
      <c r="DJ75" s="196"/>
      <c r="DK75" s="196"/>
      <c r="DL75" s="196"/>
      <c r="DM75" s="196"/>
      <c r="DN75" s="196"/>
      <c r="DO75" s="196"/>
      <c r="DP75" s="196"/>
      <c r="DQ75" s="196"/>
      <c r="DR75" s="196"/>
      <c r="DS75" s="196"/>
      <c r="DT75" s="196"/>
      <c r="DU75" s="196"/>
      <c r="DV75" s="196"/>
      <c r="DW75" s="196"/>
      <c r="DX75" s="196"/>
      <c r="DY75" s="196"/>
      <c r="DZ75" s="196"/>
      <c r="EA75" s="196"/>
      <c r="EB75" s="196"/>
      <c r="EC75" s="196"/>
      <c r="ED75" s="196"/>
      <c r="EE75" s="196"/>
      <c r="EF75" s="196"/>
      <c r="EG75" s="196"/>
      <c r="EH75" s="196"/>
      <c r="EI75" s="196"/>
      <c r="EJ75" s="196"/>
      <c r="EK75" s="196"/>
      <c r="EL75" s="196"/>
      <c r="EM75" s="196"/>
      <c r="EN75" s="196"/>
      <c r="EO75" s="196"/>
      <c r="EP75" s="196"/>
      <c r="EQ75" s="196"/>
      <c r="ER75" s="196"/>
      <c r="ES75" s="196"/>
      <c r="ET75" s="196"/>
      <c r="EU75" s="196"/>
      <c r="EV75" s="196"/>
      <c r="EW75" s="196"/>
      <c r="EX75" s="196"/>
      <c r="EY75" s="196"/>
      <c r="EZ75" s="196"/>
      <c r="FA75" s="196"/>
      <c r="FB75" s="196"/>
      <c r="FC75" s="196"/>
      <c r="FD75" s="196"/>
      <c r="FE75" s="196"/>
      <c r="FF75" s="196"/>
      <c r="FG75" s="196"/>
      <c r="FH75" s="196"/>
      <c r="FI75" s="196"/>
      <c r="FJ75" s="196"/>
      <c r="FK75" s="196"/>
      <c r="FL75" s="196"/>
      <c r="FM75" s="196"/>
      <c r="FN75" s="196"/>
      <c r="FO75" s="196"/>
      <c r="FP75" s="196"/>
      <c r="FQ75" s="196"/>
      <c r="FR75" s="196"/>
      <c r="FS75" s="196"/>
      <c r="FT75" s="196"/>
      <c r="FU75" s="196"/>
      <c r="FV75" s="196"/>
      <c r="FW75" s="196"/>
      <c r="FX75" s="196"/>
      <c r="FY75" s="196"/>
      <c r="FZ75" s="196"/>
      <c r="GA75" s="196"/>
      <c r="GB75" s="196"/>
      <c r="GC75" s="196"/>
      <c r="GD75" s="196"/>
      <c r="GE75" s="196"/>
      <c r="GF75" s="196"/>
      <c r="GG75" s="196"/>
      <c r="GH75" s="196"/>
      <c r="GI75" s="196"/>
      <c r="GJ75" s="196"/>
      <c r="GK75" s="196"/>
      <c r="GL75" s="196"/>
      <c r="GM75" s="196"/>
    </row>
    <row r="76" spans="1:195" s="19" customFormat="1" ht="29.25" customHeight="1" x14ac:dyDescent="0.2">
      <c r="A76" s="161">
        <v>70</v>
      </c>
      <c r="B76" s="138" t="s">
        <v>521</v>
      </c>
      <c r="C76" s="152" t="s">
        <v>486</v>
      </c>
      <c r="D76" s="165" t="s">
        <v>390</v>
      </c>
      <c r="E76" s="165" t="s">
        <v>390</v>
      </c>
      <c r="F76" s="161" t="s">
        <v>222</v>
      </c>
      <c r="G76" s="139">
        <v>10000</v>
      </c>
      <c r="H76" s="162">
        <v>0</v>
      </c>
      <c r="I76" s="139">
        <f t="shared" si="7"/>
        <v>10000</v>
      </c>
      <c r="J76" s="156">
        <v>0</v>
      </c>
      <c r="K76" s="156">
        <v>0</v>
      </c>
      <c r="L76" s="156">
        <v>0</v>
      </c>
      <c r="M76" s="156">
        <v>0</v>
      </c>
      <c r="N76" s="156">
        <v>0</v>
      </c>
      <c r="O76" s="139">
        <f t="shared" si="9"/>
        <v>10000</v>
      </c>
      <c r="P76" s="166" t="s">
        <v>490</v>
      </c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6"/>
      <c r="BQ76" s="196"/>
      <c r="BR76" s="196"/>
      <c r="BS76" s="196"/>
      <c r="BT76" s="196"/>
      <c r="BU76" s="196"/>
      <c r="BV76" s="196"/>
      <c r="BW76" s="196"/>
      <c r="BX76" s="196"/>
      <c r="BY76" s="196"/>
      <c r="BZ76" s="196"/>
      <c r="CA76" s="196"/>
      <c r="CB76" s="196"/>
      <c r="CC76" s="196"/>
      <c r="CD76" s="196"/>
      <c r="CE76" s="196"/>
      <c r="CF76" s="196"/>
      <c r="CG76" s="196"/>
      <c r="CH76" s="196"/>
      <c r="CI76" s="196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6"/>
      <c r="DC76" s="196"/>
      <c r="DD76" s="196"/>
      <c r="DE76" s="196"/>
      <c r="DF76" s="196"/>
      <c r="DG76" s="196"/>
      <c r="DH76" s="196"/>
      <c r="DI76" s="196"/>
      <c r="DJ76" s="196"/>
      <c r="DK76" s="196"/>
      <c r="DL76" s="196"/>
      <c r="DM76" s="196"/>
      <c r="DN76" s="196"/>
      <c r="DO76" s="196"/>
      <c r="DP76" s="196"/>
      <c r="DQ76" s="196"/>
      <c r="DR76" s="196"/>
      <c r="DS76" s="196"/>
      <c r="DT76" s="196"/>
      <c r="DU76" s="196"/>
      <c r="DV76" s="196"/>
      <c r="DW76" s="196"/>
      <c r="DX76" s="196"/>
      <c r="DY76" s="196"/>
      <c r="DZ76" s="196"/>
      <c r="EA76" s="196"/>
      <c r="EB76" s="196"/>
      <c r="EC76" s="196"/>
      <c r="ED76" s="196"/>
      <c r="EE76" s="196"/>
      <c r="EF76" s="196"/>
      <c r="EG76" s="196"/>
      <c r="EH76" s="196"/>
      <c r="EI76" s="196"/>
      <c r="EJ76" s="196"/>
      <c r="EK76" s="196"/>
      <c r="EL76" s="196"/>
      <c r="EM76" s="196"/>
      <c r="EN76" s="196"/>
      <c r="EO76" s="196"/>
      <c r="EP76" s="196"/>
      <c r="EQ76" s="196"/>
      <c r="ER76" s="196"/>
      <c r="ES76" s="196"/>
      <c r="ET76" s="196"/>
      <c r="EU76" s="196"/>
      <c r="EV76" s="196"/>
      <c r="EW76" s="196"/>
      <c r="EX76" s="196"/>
      <c r="EY76" s="196"/>
      <c r="EZ76" s="196"/>
      <c r="FA76" s="196"/>
      <c r="FB76" s="196"/>
      <c r="FC76" s="196"/>
      <c r="FD76" s="196"/>
      <c r="FE76" s="196"/>
      <c r="FF76" s="196"/>
      <c r="FG76" s="196"/>
      <c r="FH76" s="196"/>
      <c r="FI76" s="196"/>
      <c r="FJ76" s="196"/>
      <c r="FK76" s="196"/>
      <c r="FL76" s="196"/>
      <c r="FM76" s="196"/>
      <c r="FN76" s="196"/>
      <c r="FO76" s="196"/>
      <c r="FP76" s="196"/>
      <c r="FQ76" s="196"/>
      <c r="FR76" s="196"/>
      <c r="FS76" s="196"/>
      <c r="FT76" s="196"/>
      <c r="FU76" s="196"/>
      <c r="FV76" s="196"/>
      <c r="FW76" s="196"/>
      <c r="FX76" s="196"/>
      <c r="FY76" s="196"/>
      <c r="FZ76" s="196"/>
      <c r="GA76" s="196"/>
      <c r="GB76" s="196"/>
      <c r="GC76" s="196"/>
      <c r="GD76" s="196"/>
      <c r="GE76" s="196"/>
      <c r="GF76" s="196"/>
      <c r="GG76" s="196"/>
      <c r="GH76" s="196"/>
      <c r="GI76" s="196"/>
      <c r="GJ76" s="196"/>
      <c r="GK76" s="196"/>
      <c r="GL76" s="196"/>
      <c r="GM76" s="196"/>
    </row>
    <row r="77" spans="1:195" s="19" customFormat="1" ht="29.25" customHeight="1" x14ac:dyDescent="0.2">
      <c r="A77" s="161">
        <v>71</v>
      </c>
      <c r="B77" s="138" t="s">
        <v>522</v>
      </c>
      <c r="C77" s="152" t="s">
        <v>486</v>
      </c>
      <c r="D77" s="165" t="s">
        <v>390</v>
      </c>
      <c r="E77" s="165" t="s">
        <v>390</v>
      </c>
      <c r="F77" s="161" t="s">
        <v>222</v>
      </c>
      <c r="G77" s="139">
        <v>12000</v>
      </c>
      <c r="H77" s="162">
        <v>0</v>
      </c>
      <c r="I77" s="139">
        <f t="shared" si="7"/>
        <v>12000</v>
      </c>
      <c r="J77" s="156">
        <v>0</v>
      </c>
      <c r="K77" s="156">
        <v>0</v>
      </c>
      <c r="L77" s="156">
        <v>0</v>
      </c>
      <c r="M77" s="156">
        <v>0</v>
      </c>
      <c r="N77" s="156">
        <v>0</v>
      </c>
      <c r="O77" s="139">
        <f t="shared" si="9"/>
        <v>12000</v>
      </c>
      <c r="P77" s="166" t="s">
        <v>490</v>
      </c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6"/>
      <c r="AK77" s="196"/>
      <c r="AL77" s="196"/>
      <c r="AM77" s="196"/>
      <c r="AN77" s="196"/>
      <c r="AO77" s="196"/>
      <c r="AP77" s="196"/>
      <c r="AQ77" s="196"/>
      <c r="AR77" s="196"/>
      <c r="AS77" s="196"/>
      <c r="AT77" s="196"/>
      <c r="AU77" s="196"/>
      <c r="AV77" s="196"/>
      <c r="AW77" s="196"/>
      <c r="AX77" s="196"/>
      <c r="AY77" s="196"/>
      <c r="AZ77" s="196"/>
      <c r="BA77" s="196"/>
      <c r="BB77" s="196"/>
      <c r="BC77" s="196"/>
      <c r="BD77" s="196"/>
      <c r="BE77" s="196"/>
      <c r="BF77" s="196"/>
      <c r="BG77" s="196"/>
      <c r="BH77" s="196"/>
      <c r="BI77" s="196"/>
      <c r="BJ77" s="196"/>
      <c r="BK77" s="196"/>
      <c r="BL77" s="196"/>
      <c r="BM77" s="196"/>
      <c r="BN77" s="196"/>
      <c r="BO77" s="196"/>
      <c r="BP77" s="196"/>
      <c r="BQ77" s="196"/>
      <c r="BR77" s="196"/>
      <c r="BS77" s="196"/>
      <c r="BT77" s="196"/>
      <c r="BU77" s="196"/>
      <c r="BV77" s="196"/>
      <c r="BW77" s="196"/>
      <c r="BX77" s="196"/>
      <c r="BY77" s="196"/>
      <c r="BZ77" s="196"/>
      <c r="CA77" s="196"/>
      <c r="CB77" s="196"/>
      <c r="CC77" s="196"/>
      <c r="CD77" s="196"/>
      <c r="CE77" s="196"/>
      <c r="CF77" s="196"/>
      <c r="CG77" s="196"/>
      <c r="CH77" s="196"/>
      <c r="CI77" s="196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196"/>
      <c r="DF77" s="196"/>
      <c r="DG77" s="196"/>
      <c r="DH77" s="196"/>
      <c r="DI77" s="196"/>
      <c r="DJ77" s="196"/>
      <c r="DK77" s="196"/>
      <c r="DL77" s="196"/>
      <c r="DM77" s="196"/>
      <c r="DN77" s="196"/>
      <c r="DO77" s="196"/>
      <c r="DP77" s="196"/>
      <c r="DQ77" s="196"/>
      <c r="DR77" s="196"/>
      <c r="DS77" s="196"/>
      <c r="DT77" s="196"/>
      <c r="DU77" s="196"/>
      <c r="DV77" s="196"/>
      <c r="DW77" s="196"/>
      <c r="DX77" s="196"/>
      <c r="DY77" s="196"/>
      <c r="DZ77" s="196"/>
      <c r="EA77" s="196"/>
      <c r="EB77" s="196"/>
      <c r="EC77" s="196"/>
      <c r="ED77" s="196"/>
      <c r="EE77" s="196"/>
      <c r="EF77" s="196"/>
      <c r="EG77" s="196"/>
      <c r="EH77" s="196"/>
      <c r="EI77" s="196"/>
      <c r="EJ77" s="196"/>
      <c r="EK77" s="196"/>
      <c r="EL77" s="196"/>
      <c r="EM77" s="196"/>
      <c r="EN77" s="196"/>
      <c r="EO77" s="196"/>
      <c r="EP77" s="196"/>
      <c r="EQ77" s="196"/>
      <c r="ER77" s="196"/>
      <c r="ES77" s="196"/>
      <c r="ET77" s="196"/>
      <c r="EU77" s="196"/>
      <c r="EV77" s="196"/>
      <c r="EW77" s="196"/>
      <c r="EX77" s="196"/>
      <c r="EY77" s="196"/>
      <c r="EZ77" s="196"/>
      <c r="FA77" s="196"/>
      <c r="FB77" s="196"/>
      <c r="FC77" s="196"/>
      <c r="FD77" s="196"/>
      <c r="FE77" s="196"/>
      <c r="FF77" s="196"/>
      <c r="FG77" s="196"/>
      <c r="FH77" s="196"/>
      <c r="FI77" s="196"/>
      <c r="FJ77" s="196"/>
      <c r="FK77" s="196"/>
      <c r="FL77" s="196"/>
      <c r="FM77" s="196"/>
      <c r="FN77" s="196"/>
      <c r="FO77" s="196"/>
      <c r="FP77" s="196"/>
      <c r="FQ77" s="196"/>
      <c r="FR77" s="196"/>
      <c r="FS77" s="196"/>
      <c r="FT77" s="196"/>
      <c r="FU77" s="196"/>
      <c r="FV77" s="196"/>
      <c r="FW77" s="196"/>
      <c r="FX77" s="196"/>
      <c r="FY77" s="196"/>
      <c r="FZ77" s="196"/>
      <c r="GA77" s="196"/>
      <c r="GB77" s="196"/>
      <c r="GC77" s="196"/>
      <c r="GD77" s="196"/>
      <c r="GE77" s="196"/>
      <c r="GF77" s="196"/>
      <c r="GG77" s="196"/>
      <c r="GH77" s="196"/>
      <c r="GI77" s="196"/>
      <c r="GJ77" s="196"/>
      <c r="GK77" s="196"/>
      <c r="GL77" s="196"/>
      <c r="GM77" s="196"/>
    </row>
    <row r="78" spans="1:195" s="19" customFormat="1" ht="29.25" customHeight="1" x14ac:dyDescent="0.2">
      <c r="A78" s="161">
        <v>72</v>
      </c>
      <c r="B78" s="138" t="s">
        <v>450</v>
      </c>
      <c r="C78" s="152" t="s">
        <v>486</v>
      </c>
      <c r="D78" s="165" t="s">
        <v>390</v>
      </c>
      <c r="E78" s="138" t="s">
        <v>390</v>
      </c>
      <c r="F78" s="161" t="s">
        <v>221</v>
      </c>
      <c r="G78" s="139">
        <v>34000</v>
      </c>
      <c r="H78" s="162">
        <v>0</v>
      </c>
      <c r="I78" s="139">
        <f t="shared" si="5"/>
        <v>34000</v>
      </c>
      <c r="J78" s="156">
        <v>0</v>
      </c>
      <c r="K78" s="156">
        <v>0</v>
      </c>
      <c r="L78" s="156">
        <v>0</v>
      </c>
      <c r="M78" s="156">
        <v>0</v>
      </c>
      <c r="N78" s="139">
        <f t="shared" ref="N78:N113" si="10">+J78+K78+L78+M78</f>
        <v>0</v>
      </c>
      <c r="O78" s="139">
        <f t="shared" si="6"/>
        <v>34000</v>
      </c>
      <c r="P78" s="166" t="s">
        <v>490</v>
      </c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  <c r="AZ78" s="196"/>
      <c r="BA78" s="196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  <c r="BO78" s="196"/>
      <c r="BP78" s="196"/>
      <c r="BQ78" s="196"/>
      <c r="BR78" s="196"/>
      <c r="BS78" s="196"/>
      <c r="BT78" s="196"/>
      <c r="BU78" s="196"/>
      <c r="BV78" s="196"/>
      <c r="BW78" s="196"/>
      <c r="BX78" s="196"/>
      <c r="BY78" s="196"/>
      <c r="BZ78" s="196"/>
      <c r="CA78" s="196"/>
      <c r="CB78" s="196"/>
      <c r="CC78" s="196"/>
      <c r="CD78" s="196"/>
      <c r="CE78" s="196"/>
      <c r="CF78" s="196"/>
      <c r="CG78" s="196"/>
      <c r="CH78" s="196"/>
      <c r="CI78" s="196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196"/>
      <c r="DE78" s="196"/>
      <c r="DF78" s="196"/>
      <c r="DG78" s="196"/>
      <c r="DH78" s="196"/>
      <c r="DI78" s="196"/>
      <c r="DJ78" s="196"/>
      <c r="DK78" s="196"/>
      <c r="DL78" s="196"/>
      <c r="DM78" s="196"/>
      <c r="DN78" s="196"/>
      <c r="DO78" s="196"/>
      <c r="DP78" s="196"/>
      <c r="DQ78" s="196"/>
      <c r="DR78" s="196"/>
      <c r="DS78" s="196"/>
      <c r="DT78" s="196"/>
      <c r="DU78" s="196"/>
      <c r="DV78" s="196"/>
      <c r="DW78" s="196"/>
      <c r="DX78" s="196"/>
      <c r="DY78" s="196"/>
      <c r="DZ78" s="196"/>
      <c r="EA78" s="196"/>
      <c r="EB78" s="196"/>
      <c r="EC78" s="196"/>
      <c r="ED78" s="196"/>
      <c r="EE78" s="196"/>
      <c r="EF78" s="196"/>
      <c r="EG78" s="196"/>
      <c r="EH78" s="196"/>
      <c r="EI78" s="196"/>
      <c r="EJ78" s="196"/>
      <c r="EK78" s="196"/>
      <c r="EL78" s="196"/>
      <c r="EM78" s="196"/>
      <c r="EN78" s="196"/>
      <c r="EO78" s="196"/>
      <c r="EP78" s="196"/>
      <c r="EQ78" s="196"/>
      <c r="ER78" s="196"/>
      <c r="ES78" s="196"/>
      <c r="ET78" s="196"/>
      <c r="EU78" s="196"/>
      <c r="EV78" s="196"/>
      <c r="EW78" s="196"/>
      <c r="EX78" s="196"/>
      <c r="EY78" s="196"/>
      <c r="EZ78" s="196"/>
      <c r="FA78" s="196"/>
      <c r="FB78" s="196"/>
      <c r="FC78" s="196"/>
      <c r="FD78" s="196"/>
      <c r="FE78" s="196"/>
      <c r="FF78" s="196"/>
      <c r="FG78" s="196"/>
      <c r="FH78" s="196"/>
      <c r="FI78" s="196"/>
      <c r="FJ78" s="196"/>
      <c r="FK78" s="196"/>
      <c r="FL78" s="196"/>
      <c r="FM78" s="196"/>
      <c r="FN78" s="196"/>
      <c r="FO78" s="196"/>
      <c r="FP78" s="196"/>
      <c r="FQ78" s="196"/>
      <c r="FR78" s="196"/>
      <c r="FS78" s="196"/>
      <c r="FT78" s="196"/>
      <c r="FU78" s="196"/>
      <c r="FV78" s="196"/>
      <c r="FW78" s="196"/>
      <c r="FX78" s="196"/>
      <c r="FY78" s="196"/>
      <c r="FZ78" s="196"/>
      <c r="GA78" s="196"/>
      <c r="GB78" s="196"/>
      <c r="GC78" s="196"/>
      <c r="GD78" s="196"/>
      <c r="GE78" s="196"/>
      <c r="GF78" s="196"/>
      <c r="GG78" s="196"/>
      <c r="GH78" s="196"/>
      <c r="GI78" s="196"/>
      <c r="GJ78" s="196"/>
      <c r="GK78" s="196"/>
      <c r="GL78" s="196"/>
      <c r="GM78" s="196"/>
    </row>
    <row r="79" spans="1:195" s="19" customFormat="1" ht="29.25" customHeight="1" x14ac:dyDescent="0.2">
      <c r="A79" s="161">
        <v>73</v>
      </c>
      <c r="B79" s="138" t="s">
        <v>451</v>
      </c>
      <c r="C79" s="152" t="s">
        <v>486</v>
      </c>
      <c r="D79" s="165" t="s">
        <v>390</v>
      </c>
      <c r="E79" s="138" t="s">
        <v>390</v>
      </c>
      <c r="F79" s="161" t="s">
        <v>222</v>
      </c>
      <c r="G79" s="139">
        <v>16000</v>
      </c>
      <c r="H79" s="162">
        <v>0</v>
      </c>
      <c r="I79" s="139">
        <f t="shared" si="5"/>
        <v>16000</v>
      </c>
      <c r="J79" s="156">
        <v>0</v>
      </c>
      <c r="K79" s="156">
        <v>0</v>
      </c>
      <c r="L79" s="156">
        <v>0</v>
      </c>
      <c r="M79" s="139">
        <v>4745.5200000000004</v>
      </c>
      <c r="N79" s="139">
        <f t="shared" si="10"/>
        <v>4745.5200000000004</v>
      </c>
      <c r="O79" s="139">
        <f t="shared" si="6"/>
        <v>11254.48</v>
      </c>
      <c r="P79" s="166" t="s">
        <v>490</v>
      </c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6"/>
      <c r="AT79" s="196"/>
      <c r="AU79" s="196"/>
      <c r="AV79" s="196"/>
      <c r="AW79" s="196"/>
      <c r="AX79" s="196"/>
      <c r="AY79" s="196"/>
      <c r="AZ79" s="196"/>
      <c r="BA79" s="196"/>
      <c r="BB79" s="196"/>
      <c r="BC79" s="196"/>
      <c r="BD79" s="196"/>
      <c r="BE79" s="196"/>
      <c r="BF79" s="196"/>
      <c r="BG79" s="196"/>
      <c r="BH79" s="196"/>
      <c r="BI79" s="196"/>
      <c r="BJ79" s="196"/>
      <c r="BK79" s="196"/>
      <c r="BL79" s="196"/>
      <c r="BM79" s="196"/>
      <c r="BN79" s="196"/>
      <c r="BO79" s="196"/>
      <c r="BP79" s="196"/>
      <c r="BQ79" s="196"/>
      <c r="BR79" s="196"/>
      <c r="BS79" s="196"/>
      <c r="BT79" s="196"/>
      <c r="BU79" s="196"/>
      <c r="BV79" s="196"/>
      <c r="BW79" s="196"/>
      <c r="BX79" s="196"/>
      <c r="BY79" s="196"/>
      <c r="BZ79" s="196"/>
      <c r="CA79" s="196"/>
      <c r="CB79" s="196"/>
      <c r="CC79" s="196"/>
      <c r="CD79" s="196"/>
      <c r="CE79" s="196"/>
      <c r="CF79" s="196"/>
      <c r="CG79" s="196"/>
      <c r="CH79" s="196"/>
      <c r="CI79" s="196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196"/>
      <c r="DE79" s="196"/>
      <c r="DF79" s="196"/>
      <c r="DG79" s="196"/>
      <c r="DH79" s="196"/>
      <c r="DI79" s="196"/>
      <c r="DJ79" s="196"/>
      <c r="DK79" s="196"/>
      <c r="DL79" s="196"/>
      <c r="DM79" s="196"/>
      <c r="DN79" s="196"/>
      <c r="DO79" s="196"/>
      <c r="DP79" s="196"/>
      <c r="DQ79" s="196"/>
      <c r="DR79" s="196"/>
      <c r="DS79" s="196"/>
      <c r="DT79" s="196"/>
      <c r="DU79" s="196"/>
      <c r="DV79" s="196"/>
      <c r="DW79" s="196"/>
      <c r="DX79" s="196"/>
      <c r="DY79" s="196"/>
      <c r="DZ79" s="196"/>
      <c r="EA79" s="196"/>
      <c r="EB79" s="196"/>
      <c r="EC79" s="196"/>
      <c r="ED79" s="196"/>
      <c r="EE79" s="196"/>
      <c r="EF79" s="196"/>
      <c r="EG79" s="196"/>
      <c r="EH79" s="196"/>
      <c r="EI79" s="196"/>
      <c r="EJ79" s="196"/>
      <c r="EK79" s="196"/>
      <c r="EL79" s="196"/>
      <c r="EM79" s="196"/>
      <c r="EN79" s="196"/>
      <c r="EO79" s="196"/>
      <c r="EP79" s="196"/>
      <c r="EQ79" s="196"/>
      <c r="ER79" s="196"/>
      <c r="ES79" s="196"/>
      <c r="ET79" s="196"/>
      <c r="EU79" s="196"/>
      <c r="EV79" s="196"/>
      <c r="EW79" s="196"/>
      <c r="EX79" s="196"/>
      <c r="EY79" s="196"/>
      <c r="EZ79" s="196"/>
      <c r="FA79" s="196"/>
      <c r="FB79" s="196"/>
      <c r="FC79" s="196"/>
      <c r="FD79" s="196"/>
      <c r="FE79" s="196"/>
      <c r="FF79" s="196"/>
      <c r="FG79" s="196"/>
      <c r="FH79" s="196"/>
      <c r="FI79" s="196"/>
      <c r="FJ79" s="196"/>
      <c r="FK79" s="196"/>
      <c r="FL79" s="196"/>
      <c r="FM79" s="196"/>
      <c r="FN79" s="196"/>
      <c r="FO79" s="196"/>
      <c r="FP79" s="196"/>
      <c r="FQ79" s="196"/>
      <c r="FR79" s="196"/>
      <c r="FS79" s="196"/>
      <c r="FT79" s="196"/>
      <c r="FU79" s="196"/>
      <c r="FV79" s="196"/>
      <c r="FW79" s="196"/>
      <c r="FX79" s="196"/>
      <c r="FY79" s="196"/>
      <c r="FZ79" s="196"/>
      <c r="GA79" s="196"/>
      <c r="GB79" s="196"/>
      <c r="GC79" s="196"/>
      <c r="GD79" s="196"/>
      <c r="GE79" s="196"/>
      <c r="GF79" s="196"/>
      <c r="GG79" s="196"/>
      <c r="GH79" s="196"/>
      <c r="GI79" s="196"/>
      <c r="GJ79" s="196"/>
      <c r="GK79" s="196"/>
      <c r="GL79" s="196"/>
      <c r="GM79" s="196"/>
    </row>
    <row r="80" spans="1:195" s="19" customFormat="1" ht="29.25" customHeight="1" x14ac:dyDescent="0.2">
      <c r="A80" s="161">
        <v>74</v>
      </c>
      <c r="B80" s="138" t="s">
        <v>452</v>
      </c>
      <c r="C80" s="152" t="s">
        <v>486</v>
      </c>
      <c r="D80" s="165" t="s">
        <v>390</v>
      </c>
      <c r="E80" s="138" t="s">
        <v>390</v>
      </c>
      <c r="F80" s="161" t="s">
        <v>222</v>
      </c>
      <c r="G80" s="139">
        <v>12000</v>
      </c>
      <c r="H80" s="162">
        <v>0</v>
      </c>
      <c r="I80" s="139">
        <f t="shared" si="5"/>
        <v>12000</v>
      </c>
      <c r="J80" s="156">
        <v>0</v>
      </c>
      <c r="K80" s="156">
        <v>0</v>
      </c>
      <c r="L80" s="156">
        <v>0</v>
      </c>
      <c r="M80" s="156">
        <v>0</v>
      </c>
      <c r="N80" s="156">
        <v>0</v>
      </c>
      <c r="O80" s="139">
        <f t="shared" si="6"/>
        <v>12000</v>
      </c>
      <c r="P80" s="166" t="s">
        <v>490</v>
      </c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6"/>
      <c r="AG80" s="196"/>
      <c r="AH80" s="196"/>
      <c r="AI80" s="196"/>
      <c r="AJ80" s="196"/>
      <c r="AK80" s="196"/>
      <c r="AL80" s="196"/>
      <c r="AM80" s="196"/>
      <c r="AN80" s="196"/>
      <c r="AO80" s="196"/>
      <c r="AP80" s="196"/>
      <c r="AQ80" s="196"/>
      <c r="AR80" s="196"/>
      <c r="AS80" s="196"/>
      <c r="AT80" s="196"/>
      <c r="AU80" s="196"/>
      <c r="AV80" s="196"/>
      <c r="AW80" s="196"/>
      <c r="AX80" s="196"/>
      <c r="AY80" s="196"/>
      <c r="AZ80" s="196"/>
      <c r="BA80" s="196"/>
      <c r="BB80" s="196"/>
      <c r="BC80" s="196"/>
      <c r="BD80" s="196"/>
      <c r="BE80" s="196"/>
      <c r="BF80" s="196"/>
      <c r="BG80" s="196"/>
      <c r="BH80" s="196"/>
      <c r="BI80" s="196"/>
      <c r="BJ80" s="196"/>
      <c r="BK80" s="196"/>
      <c r="BL80" s="196"/>
      <c r="BM80" s="196"/>
      <c r="BN80" s="196"/>
      <c r="BO80" s="196"/>
      <c r="BP80" s="196"/>
      <c r="BQ80" s="196"/>
      <c r="BR80" s="196"/>
      <c r="BS80" s="196"/>
      <c r="BT80" s="196"/>
      <c r="BU80" s="196"/>
      <c r="BV80" s="196"/>
      <c r="BW80" s="196"/>
      <c r="BX80" s="196"/>
      <c r="BY80" s="196"/>
      <c r="BZ80" s="196"/>
      <c r="CA80" s="196"/>
      <c r="CB80" s="196"/>
      <c r="CC80" s="196"/>
      <c r="CD80" s="196"/>
      <c r="CE80" s="196"/>
      <c r="CF80" s="196"/>
      <c r="CG80" s="196"/>
      <c r="CH80" s="196"/>
      <c r="CI80" s="196"/>
      <c r="CJ80" s="196"/>
      <c r="CK80" s="196"/>
      <c r="CL80" s="196"/>
      <c r="CM80" s="196"/>
      <c r="CN80" s="196"/>
      <c r="CO80" s="196"/>
      <c r="CP80" s="196"/>
      <c r="CQ80" s="196"/>
      <c r="CR80" s="196"/>
      <c r="CS80" s="196"/>
      <c r="CT80" s="196"/>
      <c r="CU80" s="196"/>
      <c r="CV80" s="196"/>
      <c r="CW80" s="196"/>
      <c r="CX80" s="196"/>
      <c r="CY80" s="196"/>
      <c r="CZ80" s="196"/>
      <c r="DA80" s="196"/>
      <c r="DB80" s="196"/>
      <c r="DC80" s="196"/>
      <c r="DD80" s="196"/>
      <c r="DE80" s="196"/>
      <c r="DF80" s="196"/>
      <c r="DG80" s="196"/>
      <c r="DH80" s="196"/>
      <c r="DI80" s="196"/>
      <c r="DJ80" s="196"/>
      <c r="DK80" s="196"/>
      <c r="DL80" s="196"/>
      <c r="DM80" s="196"/>
      <c r="DN80" s="196"/>
      <c r="DO80" s="196"/>
      <c r="DP80" s="196"/>
      <c r="DQ80" s="196"/>
      <c r="DR80" s="196"/>
      <c r="DS80" s="196"/>
      <c r="DT80" s="196"/>
      <c r="DU80" s="196"/>
      <c r="DV80" s="196"/>
      <c r="DW80" s="196"/>
      <c r="DX80" s="196"/>
      <c r="DY80" s="196"/>
      <c r="DZ80" s="196"/>
      <c r="EA80" s="196"/>
      <c r="EB80" s="196"/>
      <c r="EC80" s="196"/>
      <c r="ED80" s="196"/>
      <c r="EE80" s="196"/>
      <c r="EF80" s="196"/>
      <c r="EG80" s="196"/>
      <c r="EH80" s="196"/>
      <c r="EI80" s="196"/>
      <c r="EJ80" s="196"/>
      <c r="EK80" s="196"/>
      <c r="EL80" s="196"/>
      <c r="EM80" s="196"/>
      <c r="EN80" s="196"/>
      <c r="EO80" s="196"/>
      <c r="EP80" s="196"/>
      <c r="EQ80" s="196"/>
      <c r="ER80" s="196"/>
      <c r="ES80" s="196"/>
      <c r="ET80" s="196"/>
      <c r="EU80" s="196"/>
      <c r="EV80" s="196"/>
      <c r="EW80" s="196"/>
      <c r="EX80" s="196"/>
      <c r="EY80" s="196"/>
      <c r="EZ80" s="196"/>
      <c r="FA80" s="196"/>
      <c r="FB80" s="196"/>
      <c r="FC80" s="196"/>
      <c r="FD80" s="196"/>
      <c r="FE80" s="196"/>
      <c r="FF80" s="196"/>
      <c r="FG80" s="196"/>
      <c r="FH80" s="196"/>
      <c r="FI80" s="196"/>
      <c r="FJ80" s="196"/>
      <c r="FK80" s="196"/>
      <c r="FL80" s="196"/>
      <c r="FM80" s="196"/>
      <c r="FN80" s="196"/>
      <c r="FO80" s="196"/>
      <c r="FP80" s="196"/>
      <c r="FQ80" s="196"/>
      <c r="FR80" s="196"/>
      <c r="FS80" s="196"/>
      <c r="FT80" s="196"/>
      <c r="FU80" s="196"/>
      <c r="FV80" s="196"/>
      <c r="FW80" s="196"/>
      <c r="FX80" s="196"/>
      <c r="FY80" s="196"/>
      <c r="FZ80" s="196"/>
      <c r="GA80" s="196"/>
      <c r="GB80" s="196"/>
      <c r="GC80" s="196"/>
      <c r="GD80" s="196"/>
      <c r="GE80" s="196"/>
      <c r="GF80" s="196"/>
      <c r="GG80" s="196"/>
      <c r="GH80" s="196"/>
      <c r="GI80" s="196"/>
      <c r="GJ80" s="196"/>
      <c r="GK80" s="196"/>
      <c r="GL80" s="196"/>
      <c r="GM80" s="196"/>
    </row>
    <row r="81" spans="1:195" s="136" customFormat="1" ht="29.25" customHeight="1" x14ac:dyDescent="0.2">
      <c r="A81" s="161">
        <v>75</v>
      </c>
      <c r="B81" s="138" t="s">
        <v>453</v>
      </c>
      <c r="C81" s="152" t="s">
        <v>486</v>
      </c>
      <c r="D81" s="165" t="s">
        <v>390</v>
      </c>
      <c r="E81" s="138" t="s">
        <v>390</v>
      </c>
      <c r="F81" s="161" t="s">
        <v>222</v>
      </c>
      <c r="G81" s="139">
        <v>10000</v>
      </c>
      <c r="H81" s="162">
        <v>0</v>
      </c>
      <c r="I81" s="139">
        <f t="shared" si="5"/>
        <v>10000</v>
      </c>
      <c r="J81" s="156">
        <v>0</v>
      </c>
      <c r="K81" s="156">
        <v>0</v>
      </c>
      <c r="L81" s="156">
        <v>0</v>
      </c>
      <c r="M81" s="156">
        <v>0</v>
      </c>
      <c r="N81" s="156">
        <v>0</v>
      </c>
      <c r="O81" s="139">
        <f t="shared" si="6"/>
        <v>10000</v>
      </c>
      <c r="P81" s="166" t="s">
        <v>490</v>
      </c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6"/>
      <c r="AM81" s="196"/>
      <c r="AN81" s="196"/>
      <c r="AO81" s="196"/>
      <c r="AP81" s="196"/>
      <c r="AQ81" s="196"/>
      <c r="AR81" s="196"/>
      <c r="AS81" s="196"/>
      <c r="AT81" s="196"/>
      <c r="AU81" s="196"/>
      <c r="AV81" s="196"/>
      <c r="AW81" s="196"/>
      <c r="AX81" s="196"/>
      <c r="AY81" s="196"/>
      <c r="AZ81" s="196"/>
      <c r="BA81" s="196"/>
      <c r="BB81" s="196"/>
      <c r="BC81" s="196"/>
      <c r="BD81" s="196"/>
      <c r="BE81" s="196"/>
      <c r="BF81" s="196"/>
      <c r="BG81" s="196"/>
      <c r="BH81" s="196"/>
      <c r="BI81" s="196"/>
      <c r="BJ81" s="196"/>
      <c r="BK81" s="196"/>
      <c r="BL81" s="196"/>
      <c r="BM81" s="196"/>
      <c r="BN81" s="196"/>
      <c r="BO81" s="196"/>
      <c r="BP81" s="196"/>
      <c r="BQ81" s="196"/>
      <c r="BR81" s="196"/>
      <c r="BS81" s="196"/>
      <c r="BT81" s="196"/>
      <c r="BU81" s="196"/>
      <c r="BV81" s="196"/>
      <c r="BW81" s="196"/>
      <c r="BX81" s="196"/>
      <c r="BY81" s="196"/>
      <c r="BZ81" s="196"/>
      <c r="CA81" s="196"/>
      <c r="CB81" s="196"/>
      <c r="CC81" s="196"/>
      <c r="CD81" s="196"/>
      <c r="CE81" s="196"/>
      <c r="CF81" s="196"/>
      <c r="CG81" s="196"/>
      <c r="CH81" s="196"/>
      <c r="CI81" s="196"/>
      <c r="CJ81" s="196"/>
      <c r="CK81" s="196"/>
      <c r="CL81" s="196"/>
      <c r="CM81" s="196"/>
      <c r="CN81" s="196"/>
      <c r="CO81" s="196"/>
      <c r="CP81" s="196"/>
      <c r="CQ81" s="196"/>
      <c r="CR81" s="196"/>
      <c r="CS81" s="196"/>
      <c r="CT81" s="196"/>
      <c r="CU81" s="196"/>
      <c r="CV81" s="196"/>
      <c r="CW81" s="196"/>
      <c r="CX81" s="196"/>
      <c r="CY81" s="196"/>
      <c r="CZ81" s="196"/>
      <c r="DA81" s="196"/>
      <c r="DB81" s="196"/>
      <c r="DC81" s="196"/>
      <c r="DD81" s="196"/>
      <c r="DE81" s="196"/>
      <c r="DF81" s="196"/>
      <c r="DG81" s="196"/>
      <c r="DH81" s="196"/>
      <c r="DI81" s="196"/>
      <c r="DJ81" s="196"/>
      <c r="DK81" s="196"/>
      <c r="DL81" s="196"/>
      <c r="DM81" s="196"/>
      <c r="DN81" s="196"/>
      <c r="DO81" s="196"/>
      <c r="DP81" s="196"/>
      <c r="DQ81" s="196"/>
      <c r="DR81" s="196"/>
      <c r="DS81" s="196"/>
      <c r="DT81" s="196"/>
      <c r="DU81" s="196"/>
      <c r="DV81" s="196"/>
      <c r="DW81" s="196"/>
      <c r="DX81" s="196"/>
      <c r="DY81" s="196"/>
      <c r="DZ81" s="196"/>
      <c r="EA81" s="196"/>
      <c r="EB81" s="196"/>
      <c r="EC81" s="196"/>
      <c r="ED81" s="196"/>
      <c r="EE81" s="196"/>
      <c r="EF81" s="196"/>
      <c r="EG81" s="196"/>
      <c r="EH81" s="196"/>
      <c r="EI81" s="196"/>
      <c r="EJ81" s="196"/>
      <c r="EK81" s="196"/>
      <c r="EL81" s="196"/>
      <c r="EM81" s="196"/>
      <c r="EN81" s="196"/>
      <c r="EO81" s="196"/>
      <c r="EP81" s="196"/>
      <c r="EQ81" s="196"/>
      <c r="ER81" s="196"/>
      <c r="ES81" s="196"/>
      <c r="ET81" s="196"/>
      <c r="EU81" s="196"/>
      <c r="EV81" s="196"/>
      <c r="EW81" s="196"/>
      <c r="EX81" s="196"/>
      <c r="EY81" s="196"/>
      <c r="EZ81" s="196"/>
      <c r="FA81" s="196"/>
      <c r="FB81" s="196"/>
      <c r="FC81" s="196"/>
      <c r="FD81" s="196"/>
      <c r="FE81" s="196"/>
      <c r="FF81" s="196"/>
      <c r="FG81" s="196"/>
      <c r="FH81" s="196"/>
      <c r="FI81" s="196"/>
      <c r="FJ81" s="196"/>
      <c r="FK81" s="196"/>
      <c r="FL81" s="196"/>
      <c r="FM81" s="196"/>
      <c r="FN81" s="196"/>
      <c r="FO81" s="196"/>
      <c r="FP81" s="196"/>
      <c r="FQ81" s="196"/>
      <c r="FR81" s="196"/>
      <c r="FS81" s="196"/>
      <c r="FT81" s="196"/>
      <c r="FU81" s="196"/>
      <c r="FV81" s="196"/>
      <c r="FW81" s="196"/>
      <c r="FX81" s="196"/>
      <c r="FY81" s="196"/>
      <c r="FZ81" s="196"/>
      <c r="GA81" s="196"/>
      <c r="GB81" s="196"/>
      <c r="GC81" s="196"/>
      <c r="GD81" s="196"/>
      <c r="GE81" s="196"/>
      <c r="GF81" s="196"/>
      <c r="GG81" s="196"/>
      <c r="GH81" s="196"/>
      <c r="GI81" s="196"/>
      <c r="GJ81" s="196"/>
      <c r="GK81" s="196"/>
      <c r="GL81" s="196"/>
      <c r="GM81" s="196"/>
    </row>
    <row r="82" spans="1:195" s="136" customFormat="1" ht="29.25" customHeight="1" x14ac:dyDescent="0.2">
      <c r="A82" s="161">
        <v>76</v>
      </c>
      <c r="B82" s="138" t="s">
        <v>454</v>
      </c>
      <c r="C82" s="152" t="s">
        <v>486</v>
      </c>
      <c r="D82" s="165" t="s">
        <v>390</v>
      </c>
      <c r="E82" s="138" t="s">
        <v>390</v>
      </c>
      <c r="F82" s="161" t="s">
        <v>222</v>
      </c>
      <c r="G82" s="139">
        <v>10000</v>
      </c>
      <c r="H82" s="162">
        <v>0</v>
      </c>
      <c r="I82" s="139">
        <f t="shared" si="5"/>
        <v>10000</v>
      </c>
      <c r="J82" s="156">
        <v>0</v>
      </c>
      <c r="K82" s="156">
        <v>0</v>
      </c>
      <c r="L82" s="156">
        <v>0</v>
      </c>
      <c r="M82" s="156">
        <v>0</v>
      </c>
      <c r="N82" s="156">
        <v>0</v>
      </c>
      <c r="O82" s="139">
        <f t="shared" si="6"/>
        <v>10000</v>
      </c>
      <c r="P82" s="166" t="s">
        <v>490</v>
      </c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  <c r="AL82" s="196"/>
      <c r="AM82" s="196"/>
      <c r="AN82" s="196"/>
      <c r="AO82" s="196"/>
      <c r="AP82" s="196"/>
      <c r="AQ82" s="196"/>
      <c r="AR82" s="196"/>
      <c r="AS82" s="196"/>
      <c r="AT82" s="196"/>
      <c r="AU82" s="196"/>
      <c r="AV82" s="196"/>
      <c r="AW82" s="196"/>
      <c r="AX82" s="196"/>
      <c r="AY82" s="196"/>
      <c r="AZ82" s="196"/>
      <c r="BA82" s="196"/>
      <c r="BB82" s="196"/>
      <c r="BC82" s="196"/>
      <c r="BD82" s="196"/>
      <c r="BE82" s="196"/>
      <c r="BF82" s="196"/>
      <c r="BG82" s="196"/>
      <c r="BH82" s="196"/>
      <c r="BI82" s="196"/>
      <c r="BJ82" s="196"/>
      <c r="BK82" s="196"/>
      <c r="BL82" s="196"/>
      <c r="BM82" s="196"/>
      <c r="BN82" s="196"/>
      <c r="BO82" s="196"/>
      <c r="BP82" s="196"/>
      <c r="BQ82" s="196"/>
      <c r="BR82" s="196"/>
      <c r="BS82" s="196"/>
      <c r="BT82" s="196"/>
      <c r="BU82" s="196"/>
      <c r="BV82" s="196"/>
      <c r="BW82" s="196"/>
      <c r="BX82" s="196"/>
      <c r="BY82" s="196"/>
      <c r="BZ82" s="196"/>
      <c r="CA82" s="196"/>
      <c r="CB82" s="196"/>
      <c r="CC82" s="196"/>
      <c r="CD82" s="196"/>
      <c r="CE82" s="196"/>
      <c r="CF82" s="196"/>
      <c r="CG82" s="196"/>
      <c r="CH82" s="196"/>
      <c r="CI82" s="196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196"/>
      <c r="DF82" s="196"/>
      <c r="DG82" s="196"/>
      <c r="DH82" s="196"/>
      <c r="DI82" s="196"/>
      <c r="DJ82" s="196"/>
      <c r="DK82" s="196"/>
      <c r="DL82" s="196"/>
      <c r="DM82" s="196"/>
      <c r="DN82" s="196"/>
      <c r="DO82" s="196"/>
      <c r="DP82" s="196"/>
      <c r="DQ82" s="196"/>
      <c r="DR82" s="196"/>
      <c r="DS82" s="196"/>
      <c r="DT82" s="196"/>
      <c r="DU82" s="196"/>
      <c r="DV82" s="196"/>
      <c r="DW82" s="196"/>
      <c r="DX82" s="196"/>
      <c r="DY82" s="196"/>
      <c r="DZ82" s="196"/>
      <c r="EA82" s="196"/>
      <c r="EB82" s="196"/>
      <c r="EC82" s="196"/>
      <c r="ED82" s="196"/>
      <c r="EE82" s="196"/>
      <c r="EF82" s="196"/>
      <c r="EG82" s="196"/>
      <c r="EH82" s="196"/>
      <c r="EI82" s="196"/>
      <c r="EJ82" s="196"/>
      <c r="EK82" s="196"/>
      <c r="EL82" s="196"/>
      <c r="EM82" s="196"/>
      <c r="EN82" s="196"/>
      <c r="EO82" s="196"/>
      <c r="EP82" s="196"/>
      <c r="EQ82" s="196"/>
      <c r="ER82" s="196"/>
      <c r="ES82" s="196"/>
      <c r="ET82" s="196"/>
      <c r="EU82" s="196"/>
      <c r="EV82" s="196"/>
      <c r="EW82" s="196"/>
      <c r="EX82" s="196"/>
      <c r="EY82" s="196"/>
      <c r="EZ82" s="196"/>
      <c r="FA82" s="196"/>
      <c r="FB82" s="196"/>
      <c r="FC82" s="196"/>
      <c r="FD82" s="196"/>
      <c r="FE82" s="196"/>
      <c r="FF82" s="196"/>
      <c r="FG82" s="196"/>
      <c r="FH82" s="196"/>
      <c r="FI82" s="196"/>
      <c r="FJ82" s="196"/>
      <c r="FK82" s="196"/>
      <c r="FL82" s="196"/>
      <c r="FM82" s="196"/>
      <c r="FN82" s="196"/>
      <c r="FO82" s="196"/>
      <c r="FP82" s="196"/>
      <c r="FQ82" s="196"/>
      <c r="FR82" s="196"/>
      <c r="FS82" s="196"/>
      <c r="FT82" s="196"/>
      <c r="FU82" s="196"/>
      <c r="FV82" s="196"/>
      <c r="FW82" s="196"/>
      <c r="FX82" s="196"/>
      <c r="FY82" s="196"/>
      <c r="FZ82" s="196"/>
      <c r="GA82" s="196"/>
      <c r="GB82" s="196"/>
      <c r="GC82" s="196"/>
      <c r="GD82" s="196"/>
      <c r="GE82" s="196"/>
      <c r="GF82" s="196"/>
      <c r="GG82" s="196"/>
      <c r="GH82" s="196"/>
      <c r="GI82" s="196"/>
      <c r="GJ82" s="196"/>
      <c r="GK82" s="196"/>
      <c r="GL82" s="196"/>
      <c r="GM82" s="196"/>
    </row>
    <row r="83" spans="1:195" s="19" customFormat="1" ht="29.25" customHeight="1" x14ac:dyDescent="0.2">
      <c r="A83" s="161">
        <v>77</v>
      </c>
      <c r="B83" s="138" t="s">
        <v>455</v>
      </c>
      <c r="C83" s="152" t="s">
        <v>486</v>
      </c>
      <c r="D83" s="165" t="s">
        <v>478</v>
      </c>
      <c r="E83" s="138" t="s">
        <v>478</v>
      </c>
      <c r="F83" s="161" t="s">
        <v>222</v>
      </c>
      <c r="G83" s="139">
        <v>40000</v>
      </c>
      <c r="H83" s="162">
        <v>0</v>
      </c>
      <c r="I83" s="139">
        <f t="shared" si="5"/>
        <v>40000</v>
      </c>
      <c r="J83" s="156">
        <v>0</v>
      </c>
      <c r="K83" s="156">
        <v>797.25</v>
      </c>
      <c r="L83" s="156">
        <v>0</v>
      </c>
      <c r="M83" s="167">
        <v>6069.31</v>
      </c>
      <c r="N83" s="139">
        <f t="shared" si="10"/>
        <v>6866.56</v>
      </c>
      <c r="O83" s="139">
        <f t="shared" si="6"/>
        <v>33133.440000000002</v>
      </c>
      <c r="P83" s="166" t="s">
        <v>490</v>
      </c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  <c r="AP83" s="196"/>
      <c r="AQ83" s="196"/>
      <c r="AR83" s="196"/>
      <c r="AS83" s="196"/>
      <c r="AT83" s="196"/>
      <c r="AU83" s="196"/>
      <c r="AV83" s="196"/>
      <c r="AW83" s="196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  <c r="BS83" s="196"/>
      <c r="BT83" s="196"/>
      <c r="BU83" s="196"/>
      <c r="BV83" s="196"/>
      <c r="BW83" s="196"/>
      <c r="BX83" s="196"/>
      <c r="BY83" s="196"/>
      <c r="BZ83" s="196"/>
      <c r="CA83" s="196"/>
      <c r="CB83" s="196"/>
      <c r="CC83" s="196"/>
      <c r="CD83" s="196"/>
      <c r="CE83" s="196"/>
      <c r="CF83" s="196"/>
      <c r="CG83" s="196"/>
      <c r="CH83" s="196"/>
      <c r="CI83" s="196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196"/>
      <c r="DF83" s="196"/>
      <c r="DG83" s="196"/>
      <c r="DH83" s="196"/>
      <c r="DI83" s="196"/>
      <c r="DJ83" s="196"/>
      <c r="DK83" s="196"/>
      <c r="DL83" s="196"/>
      <c r="DM83" s="196"/>
      <c r="DN83" s="196"/>
      <c r="DO83" s="196"/>
      <c r="DP83" s="196"/>
      <c r="DQ83" s="196"/>
      <c r="DR83" s="196"/>
      <c r="DS83" s="196"/>
      <c r="DT83" s="196"/>
      <c r="DU83" s="196"/>
      <c r="DV83" s="196"/>
      <c r="DW83" s="196"/>
      <c r="DX83" s="196"/>
      <c r="DY83" s="196"/>
      <c r="DZ83" s="196"/>
      <c r="EA83" s="196"/>
      <c r="EB83" s="196"/>
      <c r="EC83" s="196"/>
      <c r="ED83" s="196"/>
      <c r="EE83" s="196"/>
      <c r="EF83" s="196"/>
      <c r="EG83" s="196"/>
      <c r="EH83" s="196"/>
      <c r="EI83" s="196"/>
      <c r="EJ83" s="196"/>
      <c r="EK83" s="196"/>
      <c r="EL83" s="196"/>
      <c r="EM83" s="196"/>
      <c r="EN83" s="196"/>
      <c r="EO83" s="196"/>
      <c r="EP83" s="196"/>
      <c r="EQ83" s="196"/>
      <c r="ER83" s="196"/>
      <c r="ES83" s="196"/>
      <c r="ET83" s="196"/>
      <c r="EU83" s="196"/>
      <c r="EV83" s="196"/>
      <c r="EW83" s="196"/>
      <c r="EX83" s="196"/>
      <c r="EY83" s="196"/>
      <c r="EZ83" s="196"/>
      <c r="FA83" s="196"/>
      <c r="FB83" s="196"/>
      <c r="FC83" s="196"/>
      <c r="FD83" s="196"/>
      <c r="FE83" s="196"/>
      <c r="FF83" s="196"/>
      <c r="FG83" s="196"/>
      <c r="FH83" s="196"/>
      <c r="FI83" s="196"/>
      <c r="FJ83" s="196"/>
      <c r="FK83" s="196"/>
      <c r="FL83" s="196"/>
      <c r="FM83" s="196"/>
      <c r="FN83" s="196"/>
      <c r="FO83" s="196"/>
      <c r="FP83" s="196"/>
      <c r="FQ83" s="196"/>
      <c r="FR83" s="196"/>
      <c r="FS83" s="196"/>
      <c r="FT83" s="196"/>
      <c r="FU83" s="196"/>
      <c r="FV83" s="196"/>
      <c r="FW83" s="196"/>
      <c r="FX83" s="196"/>
      <c r="FY83" s="196"/>
      <c r="FZ83" s="196"/>
      <c r="GA83" s="196"/>
      <c r="GB83" s="196"/>
      <c r="GC83" s="196"/>
      <c r="GD83" s="196"/>
      <c r="GE83" s="196"/>
      <c r="GF83" s="196"/>
      <c r="GG83" s="196"/>
      <c r="GH83" s="196"/>
      <c r="GI83" s="196"/>
      <c r="GJ83" s="196"/>
      <c r="GK83" s="196"/>
      <c r="GL83" s="196"/>
      <c r="GM83" s="196"/>
    </row>
    <row r="84" spans="1:195" s="136" customFormat="1" ht="29.25" customHeight="1" x14ac:dyDescent="0.2">
      <c r="A84" s="161">
        <v>78</v>
      </c>
      <c r="B84" s="138" t="s">
        <v>459</v>
      </c>
      <c r="C84" s="152" t="s">
        <v>486</v>
      </c>
      <c r="D84" s="165" t="s">
        <v>390</v>
      </c>
      <c r="E84" s="138" t="s">
        <v>390</v>
      </c>
      <c r="F84" s="161" t="s">
        <v>222</v>
      </c>
      <c r="G84" s="139">
        <v>12000</v>
      </c>
      <c r="H84" s="162">
        <v>0</v>
      </c>
      <c r="I84" s="139">
        <f t="shared" si="5"/>
        <v>12000</v>
      </c>
      <c r="J84" s="156">
        <v>0</v>
      </c>
      <c r="K84" s="156">
        <v>0</v>
      </c>
      <c r="L84" s="156">
        <v>0</v>
      </c>
      <c r="M84" s="156">
        <v>0</v>
      </c>
      <c r="N84" s="156">
        <v>0</v>
      </c>
      <c r="O84" s="139">
        <f t="shared" si="6"/>
        <v>12000</v>
      </c>
      <c r="P84" s="166" t="s">
        <v>490</v>
      </c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196"/>
      <c r="AJ84" s="196"/>
      <c r="AK84" s="196"/>
      <c r="AL84" s="196"/>
      <c r="AM84" s="196"/>
      <c r="AN84" s="196"/>
      <c r="AO84" s="196"/>
      <c r="AP84" s="196"/>
      <c r="AQ84" s="196"/>
      <c r="AR84" s="196"/>
      <c r="AS84" s="196"/>
      <c r="AT84" s="196"/>
      <c r="AU84" s="196"/>
      <c r="AV84" s="196"/>
      <c r="AW84" s="196"/>
      <c r="AX84" s="196"/>
      <c r="AY84" s="196"/>
      <c r="AZ84" s="196"/>
      <c r="BA84" s="196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196"/>
      <c r="BQ84" s="196"/>
      <c r="BR84" s="196"/>
      <c r="BS84" s="196"/>
      <c r="BT84" s="196"/>
      <c r="BU84" s="196"/>
      <c r="BV84" s="196"/>
      <c r="BW84" s="196"/>
      <c r="BX84" s="196"/>
      <c r="BY84" s="196"/>
      <c r="BZ84" s="196"/>
      <c r="CA84" s="196"/>
      <c r="CB84" s="196"/>
      <c r="CC84" s="196"/>
      <c r="CD84" s="196"/>
      <c r="CE84" s="196"/>
      <c r="CF84" s="196"/>
      <c r="CG84" s="196"/>
      <c r="CH84" s="196"/>
      <c r="CI84" s="196"/>
      <c r="CJ84" s="196"/>
      <c r="CK84" s="196"/>
      <c r="CL84" s="196"/>
      <c r="CM84" s="196"/>
      <c r="CN84" s="196"/>
      <c r="CO84" s="196"/>
      <c r="CP84" s="196"/>
      <c r="CQ84" s="196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6"/>
      <c r="DC84" s="196"/>
      <c r="DD84" s="196"/>
      <c r="DE84" s="196"/>
      <c r="DF84" s="196"/>
      <c r="DG84" s="196"/>
      <c r="DH84" s="196"/>
      <c r="DI84" s="196"/>
      <c r="DJ84" s="196"/>
      <c r="DK84" s="196"/>
      <c r="DL84" s="196"/>
      <c r="DM84" s="196"/>
      <c r="DN84" s="196"/>
      <c r="DO84" s="196"/>
      <c r="DP84" s="196"/>
      <c r="DQ84" s="196"/>
      <c r="DR84" s="196"/>
      <c r="DS84" s="196"/>
      <c r="DT84" s="196"/>
      <c r="DU84" s="196"/>
      <c r="DV84" s="196"/>
      <c r="DW84" s="196"/>
      <c r="DX84" s="196"/>
      <c r="DY84" s="196"/>
      <c r="DZ84" s="196"/>
      <c r="EA84" s="196"/>
      <c r="EB84" s="196"/>
      <c r="EC84" s="196"/>
      <c r="ED84" s="196"/>
      <c r="EE84" s="196"/>
      <c r="EF84" s="196"/>
      <c r="EG84" s="196"/>
      <c r="EH84" s="196"/>
      <c r="EI84" s="196"/>
      <c r="EJ84" s="196"/>
      <c r="EK84" s="196"/>
      <c r="EL84" s="196"/>
      <c r="EM84" s="196"/>
      <c r="EN84" s="196"/>
      <c r="EO84" s="196"/>
      <c r="EP84" s="196"/>
      <c r="EQ84" s="196"/>
      <c r="ER84" s="196"/>
      <c r="ES84" s="196"/>
      <c r="ET84" s="196"/>
      <c r="EU84" s="196"/>
      <c r="EV84" s="196"/>
      <c r="EW84" s="196"/>
      <c r="EX84" s="196"/>
      <c r="EY84" s="196"/>
      <c r="EZ84" s="196"/>
      <c r="FA84" s="196"/>
      <c r="FB84" s="196"/>
      <c r="FC84" s="196"/>
      <c r="FD84" s="196"/>
      <c r="FE84" s="196"/>
      <c r="FF84" s="196"/>
      <c r="FG84" s="196"/>
      <c r="FH84" s="196"/>
      <c r="FI84" s="196"/>
      <c r="FJ84" s="196"/>
      <c r="FK84" s="196"/>
      <c r="FL84" s="196"/>
      <c r="FM84" s="196"/>
      <c r="FN84" s="196"/>
      <c r="FO84" s="196"/>
      <c r="FP84" s="196"/>
      <c r="FQ84" s="196"/>
      <c r="FR84" s="196"/>
      <c r="FS84" s="196"/>
      <c r="FT84" s="196"/>
      <c r="FU84" s="196"/>
      <c r="FV84" s="196"/>
      <c r="FW84" s="196"/>
      <c r="FX84" s="196"/>
      <c r="FY84" s="196"/>
      <c r="FZ84" s="196"/>
      <c r="GA84" s="196"/>
      <c r="GB84" s="196"/>
      <c r="GC84" s="196"/>
      <c r="GD84" s="196"/>
      <c r="GE84" s="196"/>
      <c r="GF84" s="196"/>
      <c r="GG84" s="196"/>
      <c r="GH84" s="196"/>
      <c r="GI84" s="196"/>
      <c r="GJ84" s="196"/>
      <c r="GK84" s="196"/>
      <c r="GL84" s="196"/>
      <c r="GM84" s="196"/>
    </row>
    <row r="85" spans="1:195" s="136" customFormat="1" ht="29.25" customHeight="1" x14ac:dyDescent="0.2">
      <c r="A85" s="161">
        <v>79</v>
      </c>
      <c r="B85" s="138" t="s">
        <v>460</v>
      </c>
      <c r="C85" s="152" t="s">
        <v>486</v>
      </c>
      <c r="D85" s="165" t="s">
        <v>390</v>
      </c>
      <c r="E85" s="138" t="s">
        <v>390</v>
      </c>
      <c r="F85" s="161" t="s">
        <v>222</v>
      </c>
      <c r="G85" s="139">
        <v>13000</v>
      </c>
      <c r="H85" s="162">
        <v>0</v>
      </c>
      <c r="I85" s="139">
        <f t="shared" si="5"/>
        <v>13000</v>
      </c>
      <c r="J85" s="156">
        <v>0</v>
      </c>
      <c r="K85" s="156">
        <v>0</v>
      </c>
      <c r="L85" s="156">
        <v>0</v>
      </c>
      <c r="M85" s="156">
        <v>0</v>
      </c>
      <c r="N85" s="156">
        <v>0</v>
      </c>
      <c r="O85" s="139">
        <f t="shared" si="6"/>
        <v>13000</v>
      </c>
      <c r="P85" s="166" t="s">
        <v>490</v>
      </c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P85" s="196"/>
      <c r="AQ85" s="196"/>
      <c r="AR85" s="196"/>
      <c r="AS85" s="196"/>
      <c r="AT85" s="196"/>
      <c r="AU85" s="196"/>
      <c r="AV85" s="196"/>
      <c r="AW85" s="196"/>
      <c r="AX85" s="196"/>
      <c r="AY85" s="196"/>
      <c r="AZ85" s="196"/>
      <c r="BA85" s="196"/>
      <c r="BB85" s="196"/>
      <c r="BC85" s="196"/>
      <c r="BD85" s="196"/>
      <c r="BE85" s="196"/>
      <c r="BF85" s="196"/>
      <c r="BG85" s="196"/>
      <c r="BH85" s="196"/>
      <c r="BI85" s="196"/>
      <c r="BJ85" s="196"/>
      <c r="BK85" s="196"/>
      <c r="BL85" s="196"/>
      <c r="BM85" s="196"/>
      <c r="BN85" s="196"/>
      <c r="BO85" s="196"/>
      <c r="BP85" s="196"/>
      <c r="BQ85" s="196"/>
      <c r="BR85" s="196"/>
      <c r="BS85" s="196"/>
      <c r="BT85" s="196"/>
      <c r="BU85" s="196"/>
      <c r="BV85" s="196"/>
      <c r="BW85" s="196"/>
      <c r="BX85" s="196"/>
      <c r="BY85" s="196"/>
      <c r="BZ85" s="196"/>
      <c r="CA85" s="196"/>
      <c r="CB85" s="196"/>
      <c r="CC85" s="196"/>
      <c r="CD85" s="196"/>
      <c r="CE85" s="196"/>
      <c r="CF85" s="196"/>
      <c r="CG85" s="196"/>
      <c r="CH85" s="196"/>
      <c r="CI85" s="196"/>
      <c r="CJ85" s="196"/>
      <c r="CK85" s="196"/>
      <c r="CL85" s="196"/>
      <c r="CM85" s="196"/>
      <c r="CN85" s="196"/>
      <c r="CO85" s="196"/>
      <c r="CP85" s="196"/>
      <c r="CQ85" s="196"/>
      <c r="CR85" s="196"/>
      <c r="CS85" s="196"/>
      <c r="CT85" s="196"/>
      <c r="CU85" s="196"/>
      <c r="CV85" s="196"/>
      <c r="CW85" s="196"/>
      <c r="CX85" s="196"/>
      <c r="CY85" s="196"/>
      <c r="CZ85" s="196"/>
      <c r="DA85" s="196"/>
      <c r="DB85" s="196"/>
      <c r="DC85" s="196"/>
      <c r="DD85" s="196"/>
      <c r="DE85" s="196"/>
      <c r="DF85" s="196"/>
      <c r="DG85" s="196"/>
      <c r="DH85" s="196"/>
      <c r="DI85" s="196"/>
      <c r="DJ85" s="196"/>
      <c r="DK85" s="196"/>
      <c r="DL85" s="196"/>
      <c r="DM85" s="196"/>
      <c r="DN85" s="196"/>
      <c r="DO85" s="196"/>
      <c r="DP85" s="196"/>
      <c r="DQ85" s="196"/>
      <c r="DR85" s="196"/>
      <c r="DS85" s="196"/>
      <c r="DT85" s="196"/>
      <c r="DU85" s="196"/>
      <c r="DV85" s="196"/>
      <c r="DW85" s="196"/>
      <c r="DX85" s="196"/>
      <c r="DY85" s="196"/>
      <c r="DZ85" s="196"/>
      <c r="EA85" s="196"/>
      <c r="EB85" s="196"/>
      <c r="EC85" s="196"/>
      <c r="ED85" s="196"/>
      <c r="EE85" s="196"/>
      <c r="EF85" s="196"/>
      <c r="EG85" s="196"/>
      <c r="EH85" s="196"/>
      <c r="EI85" s="196"/>
      <c r="EJ85" s="196"/>
      <c r="EK85" s="196"/>
      <c r="EL85" s="196"/>
      <c r="EM85" s="196"/>
      <c r="EN85" s="196"/>
      <c r="EO85" s="196"/>
      <c r="EP85" s="196"/>
      <c r="EQ85" s="196"/>
      <c r="ER85" s="196"/>
      <c r="ES85" s="196"/>
      <c r="ET85" s="196"/>
      <c r="EU85" s="196"/>
      <c r="EV85" s="196"/>
      <c r="EW85" s="196"/>
      <c r="EX85" s="196"/>
      <c r="EY85" s="196"/>
      <c r="EZ85" s="196"/>
      <c r="FA85" s="196"/>
      <c r="FB85" s="196"/>
      <c r="FC85" s="196"/>
      <c r="FD85" s="196"/>
      <c r="FE85" s="196"/>
      <c r="FF85" s="196"/>
      <c r="FG85" s="196"/>
      <c r="FH85" s="196"/>
      <c r="FI85" s="196"/>
      <c r="FJ85" s="196"/>
      <c r="FK85" s="196"/>
      <c r="FL85" s="196"/>
      <c r="FM85" s="196"/>
      <c r="FN85" s="196"/>
      <c r="FO85" s="196"/>
      <c r="FP85" s="196"/>
      <c r="FQ85" s="196"/>
      <c r="FR85" s="196"/>
      <c r="FS85" s="196"/>
      <c r="FT85" s="196"/>
      <c r="FU85" s="196"/>
      <c r="FV85" s="196"/>
      <c r="FW85" s="196"/>
      <c r="FX85" s="196"/>
      <c r="FY85" s="196"/>
      <c r="FZ85" s="196"/>
      <c r="GA85" s="196"/>
      <c r="GB85" s="196"/>
      <c r="GC85" s="196"/>
      <c r="GD85" s="196"/>
      <c r="GE85" s="196"/>
      <c r="GF85" s="196"/>
      <c r="GG85" s="196"/>
      <c r="GH85" s="196"/>
      <c r="GI85" s="196"/>
      <c r="GJ85" s="196"/>
      <c r="GK85" s="196"/>
      <c r="GL85" s="196"/>
      <c r="GM85" s="196"/>
    </row>
    <row r="86" spans="1:195" s="136" customFormat="1" ht="29.25" customHeight="1" x14ac:dyDescent="0.2">
      <c r="A86" s="161">
        <v>80</v>
      </c>
      <c r="B86" s="138" t="s">
        <v>461</v>
      </c>
      <c r="C86" s="152" t="s">
        <v>486</v>
      </c>
      <c r="D86" s="165" t="s">
        <v>390</v>
      </c>
      <c r="E86" s="138" t="s">
        <v>390</v>
      </c>
      <c r="F86" s="161" t="s">
        <v>222</v>
      </c>
      <c r="G86" s="139">
        <v>12000</v>
      </c>
      <c r="H86" s="162">
        <v>0</v>
      </c>
      <c r="I86" s="139">
        <f t="shared" si="5"/>
        <v>12000</v>
      </c>
      <c r="J86" s="156">
        <v>0</v>
      </c>
      <c r="K86" s="156">
        <v>0</v>
      </c>
      <c r="L86" s="156">
        <v>0</v>
      </c>
      <c r="M86" s="156">
        <v>0</v>
      </c>
      <c r="N86" s="156">
        <v>0</v>
      </c>
      <c r="O86" s="139">
        <f t="shared" si="6"/>
        <v>12000</v>
      </c>
      <c r="P86" s="166" t="s">
        <v>490</v>
      </c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Q86" s="196"/>
      <c r="AR86" s="196"/>
      <c r="AS86" s="196"/>
      <c r="AT86" s="196"/>
      <c r="AU86" s="196"/>
      <c r="AV86" s="196"/>
      <c r="AW86" s="196"/>
      <c r="AX86" s="196"/>
      <c r="AY86" s="196"/>
      <c r="AZ86" s="196"/>
      <c r="BA86" s="196"/>
      <c r="BB86" s="196"/>
      <c r="BC86" s="196"/>
      <c r="BD86" s="196"/>
      <c r="BE86" s="196"/>
      <c r="BF86" s="196"/>
      <c r="BG86" s="196"/>
      <c r="BH86" s="196"/>
      <c r="BI86" s="196"/>
      <c r="BJ86" s="196"/>
      <c r="BK86" s="196"/>
      <c r="BL86" s="196"/>
      <c r="BM86" s="196"/>
      <c r="BN86" s="196"/>
      <c r="BO86" s="196"/>
      <c r="BP86" s="196"/>
      <c r="BQ86" s="196"/>
      <c r="BR86" s="196"/>
      <c r="BS86" s="196"/>
      <c r="BT86" s="196"/>
      <c r="BU86" s="196"/>
      <c r="BV86" s="196"/>
      <c r="BW86" s="196"/>
      <c r="BX86" s="196"/>
      <c r="BY86" s="196"/>
      <c r="BZ86" s="196"/>
      <c r="CA86" s="196"/>
      <c r="CB86" s="196"/>
      <c r="CC86" s="196"/>
      <c r="CD86" s="196"/>
      <c r="CE86" s="196"/>
      <c r="CF86" s="196"/>
      <c r="CG86" s="196"/>
      <c r="CH86" s="196"/>
      <c r="CI86" s="196"/>
      <c r="CJ86" s="196"/>
      <c r="CK86" s="196"/>
      <c r="CL86" s="196"/>
      <c r="CM86" s="196"/>
      <c r="CN86" s="196"/>
      <c r="CO86" s="196"/>
      <c r="CP86" s="196"/>
      <c r="CQ86" s="196"/>
      <c r="CR86" s="196"/>
      <c r="CS86" s="196"/>
      <c r="CT86" s="196"/>
      <c r="CU86" s="196"/>
      <c r="CV86" s="196"/>
      <c r="CW86" s="196"/>
      <c r="CX86" s="196"/>
      <c r="CY86" s="196"/>
      <c r="CZ86" s="196"/>
      <c r="DA86" s="196"/>
      <c r="DB86" s="196"/>
      <c r="DC86" s="196"/>
      <c r="DD86" s="196"/>
      <c r="DE86" s="196"/>
      <c r="DF86" s="196"/>
      <c r="DG86" s="196"/>
      <c r="DH86" s="196"/>
      <c r="DI86" s="196"/>
      <c r="DJ86" s="196"/>
      <c r="DK86" s="196"/>
      <c r="DL86" s="196"/>
      <c r="DM86" s="196"/>
      <c r="DN86" s="196"/>
      <c r="DO86" s="196"/>
      <c r="DP86" s="196"/>
      <c r="DQ86" s="196"/>
      <c r="DR86" s="196"/>
      <c r="DS86" s="196"/>
      <c r="DT86" s="196"/>
      <c r="DU86" s="196"/>
      <c r="DV86" s="196"/>
      <c r="DW86" s="196"/>
      <c r="DX86" s="196"/>
      <c r="DY86" s="196"/>
      <c r="DZ86" s="196"/>
      <c r="EA86" s="196"/>
      <c r="EB86" s="196"/>
      <c r="EC86" s="196"/>
      <c r="ED86" s="196"/>
      <c r="EE86" s="196"/>
      <c r="EF86" s="196"/>
      <c r="EG86" s="196"/>
      <c r="EH86" s="196"/>
      <c r="EI86" s="196"/>
      <c r="EJ86" s="196"/>
      <c r="EK86" s="196"/>
      <c r="EL86" s="196"/>
      <c r="EM86" s="196"/>
      <c r="EN86" s="196"/>
      <c r="EO86" s="196"/>
      <c r="EP86" s="196"/>
      <c r="EQ86" s="196"/>
      <c r="ER86" s="196"/>
      <c r="ES86" s="196"/>
      <c r="ET86" s="196"/>
      <c r="EU86" s="196"/>
      <c r="EV86" s="196"/>
      <c r="EW86" s="196"/>
      <c r="EX86" s="196"/>
      <c r="EY86" s="196"/>
      <c r="EZ86" s="196"/>
      <c r="FA86" s="196"/>
      <c r="FB86" s="196"/>
      <c r="FC86" s="196"/>
      <c r="FD86" s="196"/>
      <c r="FE86" s="196"/>
      <c r="FF86" s="196"/>
      <c r="FG86" s="196"/>
      <c r="FH86" s="196"/>
      <c r="FI86" s="196"/>
      <c r="FJ86" s="196"/>
      <c r="FK86" s="196"/>
      <c r="FL86" s="196"/>
      <c r="FM86" s="196"/>
      <c r="FN86" s="196"/>
      <c r="FO86" s="196"/>
      <c r="FP86" s="196"/>
      <c r="FQ86" s="196"/>
      <c r="FR86" s="196"/>
      <c r="FS86" s="196"/>
      <c r="FT86" s="196"/>
      <c r="FU86" s="196"/>
      <c r="FV86" s="196"/>
      <c r="FW86" s="196"/>
      <c r="FX86" s="196"/>
      <c r="FY86" s="196"/>
      <c r="FZ86" s="196"/>
      <c r="GA86" s="196"/>
      <c r="GB86" s="196"/>
      <c r="GC86" s="196"/>
      <c r="GD86" s="196"/>
      <c r="GE86" s="196"/>
      <c r="GF86" s="196"/>
      <c r="GG86" s="196"/>
      <c r="GH86" s="196"/>
      <c r="GI86" s="196"/>
      <c r="GJ86" s="196"/>
      <c r="GK86" s="196"/>
      <c r="GL86" s="196"/>
      <c r="GM86" s="196"/>
    </row>
    <row r="87" spans="1:195" s="136" customFormat="1" ht="29.25" customHeight="1" x14ac:dyDescent="0.2">
      <c r="A87" s="161">
        <v>81</v>
      </c>
      <c r="B87" s="138" t="s">
        <v>462</v>
      </c>
      <c r="C87" s="152" t="s">
        <v>486</v>
      </c>
      <c r="D87" s="165" t="s">
        <v>390</v>
      </c>
      <c r="E87" s="138" t="s">
        <v>390</v>
      </c>
      <c r="F87" s="161" t="s">
        <v>222</v>
      </c>
      <c r="G87" s="139">
        <v>13000</v>
      </c>
      <c r="H87" s="162">
        <v>0</v>
      </c>
      <c r="I87" s="139">
        <f t="shared" si="5"/>
        <v>13000</v>
      </c>
      <c r="J87" s="156">
        <v>0</v>
      </c>
      <c r="K87" s="156">
        <v>0</v>
      </c>
      <c r="L87" s="156">
        <v>0</v>
      </c>
      <c r="M87" s="167">
        <v>1000</v>
      </c>
      <c r="N87" s="139">
        <f t="shared" si="10"/>
        <v>1000</v>
      </c>
      <c r="O87" s="139">
        <f t="shared" si="6"/>
        <v>12000</v>
      </c>
      <c r="P87" s="166" t="s">
        <v>490</v>
      </c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  <c r="AD87" s="196"/>
      <c r="AE87" s="196"/>
      <c r="AF87" s="196"/>
      <c r="AG87" s="196"/>
      <c r="AH87" s="196"/>
      <c r="AI87" s="196"/>
      <c r="AJ87" s="196"/>
      <c r="AK87" s="196"/>
      <c r="AL87" s="196"/>
      <c r="AM87" s="196"/>
      <c r="AN87" s="196"/>
      <c r="AO87" s="196"/>
      <c r="AP87" s="196"/>
      <c r="AQ87" s="196"/>
      <c r="AR87" s="196"/>
      <c r="AS87" s="196"/>
      <c r="AT87" s="196"/>
      <c r="AU87" s="196"/>
      <c r="AV87" s="196"/>
      <c r="AW87" s="196"/>
      <c r="AX87" s="196"/>
      <c r="AY87" s="196"/>
      <c r="AZ87" s="196"/>
      <c r="BA87" s="196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6"/>
      <c r="BR87" s="196"/>
      <c r="BS87" s="196"/>
      <c r="BT87" s="196"/>
      <c r="BU87" s="196"/>
      <c r="BV87" s="196"/>
      <c r="BW87" s="196"/>
      <c r="BX87" s="196"/>
      <c r="BY87" s="196"/>
      <c r="BZ87" s="196"/>
      <c r="CA87" s="196"/>
      <c r="CB87" s="196"/>
      <c r="CC87" s="196"/>
      <c r="CD87" s="196"/>
      <c r="CE87" s="196"/>
      <c r="CF87" s="196"/>
      <c r="CG87" s="196"/>
      <c r="CH87" s="196"/>
      <c r="CI87" s="196"/>
      <c r="CJ87" s="196"/>
      <c r="CK87" s="196"/>
      <c r="CL87" s="196"/>
      <c r="CM87" s="196"/>
      <c r="CN87" s="196"/>
      <c r="CO87" s="196"/>
      <c r="CP87" s="196"/>
      <c r="CQ87" s="196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6"/>
      <c r="DC87" s="196"/>
      <c r="DD87" s="196"/>
      <c r="DE87" s="196"/>
      <c r="DF87" s="196"/>
      <c r="DG87" s="196"/>
      <c r="DH87" s="196"/>
      <c r="DI87" s="196"/>
      <c r="DJ87" s="196"/>
      <c r="DK87" s="196"/>
      <c r="DL87" s="196"/>
      <c r="DM87" s="196"/>
      <c r="DN87" s="196"/>
      <c r="DO87" s="196"/>
      <c r="DP87" s="196"/>
      <c r="DQ87" s="196"/>
      <c r="DR87" s="196"/>
      <c r="DS87" s="196"/>
      <c r="DT87" s="196"/>
      <c r="DU87" s="196"/>
      <c r="DV87" s="196"/>
      <c r="DW87" s="196"/>
      <c r="DX87" s="196"/>
      <c r="DY87" s="196"/>
      <c r="DZ87" s="196"/>
      <c r="EA87" s="196"/>
      <c r="EB87" s="196"/>
      <c r="EC87" s="196"/>
      <c r="ED87" s="196"/>
      <c r="EE87" s="196"/>
      <c r="EF87" s="196"/>
      <c r="EG87" s="196"/>
      <c r="EH87" s="196"/>
      <c r="EI87" s="196"/>
      <c r="EJ87" s="196"/>
      <c r="EK87" s="196"/>
      <c r="EL87" s="196"/>
      <c r="EM87" s="196"/>
      <c r="EN87" s="196"/>
      <c r="EO87" s="196"/>
      <c r="EP87" s="196"/>
      <c r="EQ87" s="196"/>
      <c r="ER87" s="196"/>
      <c r="ES87" s="196"/>
      <c r="ET87" s="196"/>
      <c r="EU87" s="196"/>
      <c r="EV87" s="196"/>
      <c r="EW87" s="196"/>
      <c r="EX87" s="196"/>
      <c r="EY87" s="196"/>
      <c r="EZ87" s="196"/>
      <c r="FA87" s="196"/>
      <c r="FB87" s="196"/>
      <c r="FC87" s="196"/>
      <c r="FD87" s="196"/>
      <c r="FE87" s="196"/>
      <c r="FF87" s="196"/>
      <c r="FG87" s="196"/>
      <c r="FH87" s="196"/>
      <c r="FI87" s="196"/>
      <c r="FJ87" s="196"/>
      <c r="FK87" s="196"/>
      <c r="FL87" s="196"/>
      <c r="FM87" s="196"/>
      <c r="FN87" s="196"/>
      <c r="FO87" s="196"/>
      <c r="FP87" s="196"/>
      <c r="FQ87" s="196"/>
      <c r="FR87" s="196"/>
      <c r="FS87" s="196"/>
      <c r="FT87" s="196"/>
      <c r="FU87" s="196"/>
      <c r="FV87" s="196"/>
      <c r="FW87" s="196"/>
      <c r="FX87" s="196"/>
      <c r="FY87" s="196"/>
      <c r="FZ87" s="196"/>
      <c r="GA87" s="196"/>
      <c r="GB87" s="196"/>
      <c r="GC87" s="196"/>
      <c r="GD87" s="196"/>
      <c r="GE87" s="196"/>
      <c r="GF87" s="196"/>
      <c r="GG87" s="196"/>
      <c r="GH87" s="196"/>
      <c r="GI87" s="196"/>
      <c r="GJ87" s="196"/>
      <c r="GK87" s="196"/>
      <c r="GL87" s="196"/>
      <c r="GM87" s="196"/>
    </row>
    <row r="88" spans="1:195" s="136" customFormat="1" ht="29.25" customHeight="1" x14ac:dyDescent="0.2">
      <c r="A88" s="161">
        <v>82</v>
      </c>
      <c r="B88" s="138" t="s">
        <v>463</v>
      </c>
      <c r="C88" s="152" t="s">
        <v>486</v>
      </c>
      <c r="D88" s="165" t="s">
        <v>390</v>
      </c>
      <c r="E88" s="138" t="s">
        <v>390</v>
      </c>
      <c r="F88" s="161" t="s">
        <v>221</v>
      </c>
      <c r="G88" s="139">
        <v>13000</v>
      </c>
      <c r="H88" s="162">
        <v>0</v>
      </c>
      <c r="I88" s="139">
        <f t="shared" si="5"/>
        <v>13000</v>
      </c>
      <c r="J88" s="156">
        <v>0</v>
      </c>
      <c r="K88" s="156">
        <v>0</v>
      </c>
      <c r="L88" s="156">
        <v>0</v>
      </c>
      <c r="M88" s="156">
        <v>0</v>
      </c>
      <c r="N88" s="156">
        <v>0</v>
      </c>
      <c r="O88" s="139">
        <f t="shared" si="6"/>
        <v>13000</v>
      </c>
      <c r="P88" s="166" t="s">
        <v>490</v>
      </c>
      <c r="Q88" s="196"/>
      <c r="R88" s="196"/>
      <c r="S88" s="196"/>
      <c r="T88" s="196"/>
      <c r="U88" s="196"/>
      <c r="V88" s="196"/>
      <c r="W88" s="196"/>
      <c r="X88" s="196"/>
      <c r="Y88" s="196"/>
      <c r="Z88" s="196"/>
      <c r="AA88" s="196"/>
      <c r="AB88" s="196"/>
      <c r="AC88" s="196"/>
      <c r="AD88" s="196"/>
      <c r="AE88" s="196"/>
      <c r="AF88" s="196"/>
      <c r="AG88" s="196"/>
      <c r="AH88" s="196"/>
      <c r="AI88" s="196"/>
      <c r="AJ88" s="196"/>
      <c r="AK88" s="196"/>
      <c r="AL88" s="196"/>
      <c r="AM88" s="196"/>
      <c r="AN88" s="196"/>
      <c r="AO88" s="196"/>
      <c r="AP88" s="196"/>
      <c r="AQ88" s="196"/>
      <c r="AR88" s="196"/>
      <c r="AS88" s="196"/>
      <c r="AT88" s="196"/>
      <c r="AU88" s="196"/>
      <c r="AV88" s="196"/>
      <c r="AW88" s="196"/>
      <c r="AX88" s="196"/>
      <c r="AY88" s="196"/>
      <c r="AZ88" s="196"/>
      <c r="BA88" s="196"/>
      <c r="BB88" s="196"/>
      <c r="BC88" s="196"/>
      <c r="BD88" s="196"/>
      <c r="BE88" s="196"/>
      <c r="BF88" s="196"/>
      <c r="BG88" s="196"/>
      <c r="BH88" s="196"/>
      <c r="BI88" s="196"/>
      <c r="BJ88" s="196"/>
      <c r="BK88" s="196"/>
      <c r="BL88" s="196"/>
      <c r="BM88" s="196"/>
      <c r="BN88" s="196"/>
      <c r="BO88" s="196"/>
      <c r="BP88" s="196"/>
      <c r="BQ88" s="196"/>
      <c r="BR88" s="196"/>
      <c r="BS88" s="196"/>
      <c r="BT88" s="196"/>
      <c r="BU88" s="196"/>
      <c r="BV88" s="196"/>
      <c r="BW88" s="196"/>
      <c r="BX88" s="196"/>
      <c r="BY88" s="196"/>
      <c r="BZ88" s="196"/>
      <c r="CA88" s="196"/>
      <c r="CB88" s="196"/>
      <c r="CC88" s="196"/>
      <c r="CD88" s="196"/>
      <c r="CE88" s="196"/>
      <c r="CF88" s="196"/>
      <c r="CG88" s="196"/>
      <c r="CH88" s="196"/>
      <c r="CI88" s="196"/>
      <c r="CJ88" s="196"/>
      <c r="CK88" s="196"/>
      <c r="CL88" s="196"/>
      <c r="CM88" s="196"/>
      <c r="CN88" s="196"/>
      <c r="CO88" s="196"/>
      <c r="CP88" s="196"/>
      <c r="CQ88" s="196"/>
      <c r="CR88" s="196"/>
      <c r="CS88" s="196"/>
      <c r="CT88" s="196"/>
      <c r="CU88" s="196"/>
      <c r="CV88" s="196"/>
      <c r="CW88" s="196"/>
      <c r="CX88" s="196"/>
      <c r="CY88" s="196"/>
      <c r="CZ88" s="196"/>
      <c r="DA88" s="196"/>
      <c r="DB88" s="196"/>
      <c r="DC88" s="196"/>
      <c r="DD88" s="196"/>
      <c r="DE88" s="196"/>
      <c r="DF88" s="196"/>
      <c r="DG88" s="196"/>
      <c r="DH88" s="196"/>
      <c r="DI88" s="196"/>
      <c r="DJ88" s="196"/>
      <c r="DK88" s="196"/>
      <c r="DL88" s="196"/>
      <c r="DM88" s="196"/>
      <c r="DN88" s="196"/>
      <c r="DO88" s="196"/>
      <c r="DP88" s="196"/>
      <c r="DQ88" s="196"/>
      <c r="DR88" s="196"/>
      <c r="DS88" s="196"/>
      <c r="DT88" s="196"/>
      <c r="DU88" s="196"/>
      <c r="DV88" s="196"/>
      <c r="DW88" s="196"/>
      <c r="DX88" s="196"/>
      <c r="DY88" s="196"/>
      <c r="DZ88" s="196"/>
      <c r="EA88" s="196"/>
      <c r="EB88" s="196"/>
      <c r="EC88" s="196"/>
      <c r="ED88" s="196"/>
      <c r="EE88" s="196"/>
      <c r="EF88" s="196"/>
      <c r="EG88" s="196"/>
      <c r="EH88" s="196"/>
      <c r="EI88" s="196"/>
      <c r="EJ88" s="196"/>
      <c r="EK88" s="196"/>
      <c r="EL88" s="196"/>
      <c r="EM88" s="196"/>
      <c r="EN88" s="196"/>
      <c r="EO88" s="196"/>
      <c r="EP88" s="196"/>
      <c r="EQ88" s="196"/>
      <c r="ER88" s="196"/>
      <c r="ES88" s="196"/>
      <c r="ET88" s="196"/>
      <c r="EU88" s="196"/>
      <c r="EV88" s="196"/>
      <c r="EW88" s="196"/>
      <c r="EX88" s="196"/>
      <c r="EY88" s="196"/>
      <c r="EZ88" s="196"/>
      <c r="FA88" s="196"/>
      <c r="FB88" s="196"/>
      <c r="FC88" s="196"/>
      <c r="FD88" s="196"/>
      <c r="FE88" s="196"/>
      <c r="FF88" s="196"/>
      <c r="FG88" s="196"/>
      <c r="FH88" s="196"/>
      <c r="FI88" s="196"/>
      <c r="FJ88" s="196"/>
      <c r="FK88" s="196"/>
      <c r="FL88" s="196"/>
      <c r="FM88" s="196"/>
      <c r="FN88" s="196"/>
      <c r="FO88" s="196"/>
      <c r="FP88" s="196"/>
      <c r="FQ88" s="196"/>
      <c r="FR88" s="196"/>
      <c r="FS88" s="196"/>
      <c r="FT88" s="196"/>
      <c r="FU88" s="196"/>
      <c r="FV88" s="196"/>
      <c r="FW88" s="196"/>
      <c r="FX88" s="196"/>
      <c r="FY88" s="196"/>
      <c r="FZ88" s="196"/>
      <c r="GA88" s="196"/>
      <c r="GB88" s="196"/>
      <c r="GC88" s="196"/>
      <c r="GD88" s="196"/>
      <c r="GE88" s="196"/>
      <c r="GF88" s="196"/>
      <c r="GG88" s="196"/>
      <c r="GH88" s="196"/>
      <c r="GI88" s="196"/>
      <c r="GJ88" s="196"/>
      <c r="GK88" s="196"/>
      <c r="GL88" s="196"/>
      <c r="GM88" s="196"/>
    </row>
    <row r="89" spans="1:195" s="19" customFormat="1" ht="29.25" customHeight="1" x14ac:dyDescent="0.2">
      <c r="A89" s="161">
        <v>83</v>
      </c>
      <c r="B89" s="138" t="s">
        <v>465</v>
      </c>
      <c r="C89" s="152" t="s">
        <v>486</v>
      </c>
      <c r="D89" s="165" t="s">
        <v>390</v>
      </c>
      <c r="E89" s="138" t="s">
        <v>390</v>
      </c>
      <c r="F89" s="161" t="s">
        <v>222</v>
      </c>
      <c r="G89" s="139">
        <v>15000</v>
      </c>
      <c r="H89" s="162">
        <v>0</v>
      </c>
      <c r="I89" s="139">
        <f t="shared" si="5"/>
        <v>15000</v>
      </c>
      <c r="J89" s="156">
        <v>0</v>
      </c>
      <c r="K89" s="156">
        <v>0</v>
      </c>
      <c r="L89" s="156">
        <v>0</v>
      </c>
      <c r="M89" s="167">
        <v>3588.23</v>
      </c>
      <c r="N89" s="139">
        <f t="shared" si="10"/>
        <v>3588.23</v>
      </c>
      <c r="O89" s="139">
        <f t="shared" si="6"/>
        <v>11411.77</v>
      </c>
      <c r="P89" s="166" t="s">
        <v>490</v>
      </c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6"/>
      <c r="AK89" s="196"/>
      <c r="AL89" s="196"/>
      <c r="AM89" s="196"/>
      <c r="AN89" s="196"/>
      <c r="AO89" s="196"/>
      <c r="AP89" s="196"/>
      <c r="AQ89" s="196"/>
      <c r="AR89" s="196"/>
      <c r="AS89" s="196"/>
      <c r="AT89" s="196"/>
      <c r="AU89" s="196"/>
      <c r="AV89" s="196"/>
      <c r="AW89" s="196"/>
      <c r="AX89" s="196"/>
      <c r="AY89" s="196"/>
      <c r="AZ89" s="196"/>
      <c r="BA89" s="196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6"/>
      <c r="BM89" s="196"/>
      <c r="BN89" s="196"/>
      <c r="BO89" s="196"/>
      <c r="BP89" s="196"/>
      <c r="BQ89" s="196"/>
      <c r="BR89" s="196"/>
      <c r="BS89" s="196"/>
      <c r="BT89" s="196"/>
      <c r="BU89" s="196"/>
      <c r="BV89" s="196"/>
      <c r="BW89" s="196"/>
      <c r="BX89" s="196"/>
      <c r="BY89" s="196"/>
      <c r="BZ89" s="196"/>
      <c r="CA89" s="196"/>
      <c r="CB89" s="196"/>
      <c r="CC89" s="196"/>
      <c r="CD89" s="196"/>
      <c r="CE89" s="196"/>
      <c r="CF89" s="196"/>
      <c r="CG89" s="196"/>
      <c r="CH89" s="196"/>
      <c r="CI89" s="196"/>
      <c r="CJ89" s="196"/>
      <c r="CK89" s="196"/>
      <c r="CL89" s="196"/>
      <c r="CM89" s="196"/>
      <c r="CN89" s="196"/>
      <c r="CO89" s="196"/>
      <c r="CP89" s="196"/>
      <c r="CQ89" s="196"/>
      <c r="CR89" s="196"/>
      <c r="CS89" s="196"/>
      <c r="CT89" s="196"/>
      <c r="CU89" s="196"/>
      <c r="CV89" s="196"/>
      <c r="CW89" s="196"/>
      <c r="CX89" s="196"/>
      <c r="CY89" s="196"/>
      <c r="CZ89" s="196"/>
      <c r="DA89" s="196"/>
      <c r="DB89" s="196"/>
      <c r="DC89" s="196"/>
      <c r="DD89" s="196"/>
      <c r="DE89" s="196"/>
      <c r="DF89" s="196"/>
      <c r="DG89" s="196"/>
      <c r="DH89" s="196"/>
      <c r="DI89" s="196"/>
      <c r="DJ89" s="196"/>
      <c r="DK89" s="196"/>
      <c r="DL89" s="196"/>
      <c r="DM89" s="196"/>
      <c r="DN89" s="196"/>
      <c r="DO89" s="196"/>
      <c r="DP89" s="196"/>
      <c r="DQ89" s="196"/>
      <c r="DR89" s="196"/>
      <c r="DS89" s="196"/>
      <c r="DT89" s="196"/>
      <c r="DU89" s="196"/>
      <c r="DV89" s="196"/>
      <c r="DW89" s="196"/>
      <c r="DX89" s="196"/>
      <c r="DY89" s="196"/>
      <c r="DZ89" s="196"/>
      <c r="EA89" s="196"/>
      <c r="EB89" s="196"/>
      <c r="EC89" s="196"/>
      <c r="ED89" s="196"/>
      <c r="EE89" s="196"/>
      <c r="EF89" s="196"/>
      <c r="EG89" s="196"/>
      <c r="EH89" s="196"/>
      <c r="EI89" s="196"/>
      <c r="EJ89" s="196"/>
      <c r="EK89" s="196"/>
      <c r="EL89" s="196"/>
      <c r="EM89" s="196"/>
      <c r="EN89" s="196"/>
      <c r="EO89" s="196"/>
      <c r="EP89" s="196"/>
      <c r="EQ89" s="196"/>
      <c r="ER89" s="196"/>
      <c r="ES89" s="196"/>
      <c r="ET89" s="196"/>
      <c r="EU89" s="196"/>
      <c r="EV89" s="196"/>
      <c r="EW89" s="196"/>
      <c r="EX89" s="196"/>
      <c r="EY89" s="196"/>
      <c r="EZ89" s="196"/>
      <c r="FA89" s="196"/>
      <c r="FB89" s="196"/>
      <c r="FC89" s="196"/>
      <c r="FD89" s="196"/>
      <c r="FE89" s="196"/>
      <c r="FF89" s="196"/>
      <c r="FG89" s="196"/>
      <c r="FH89" s="196"/>
      <c r="FI89" s="196"/>
      <c r="FJ89" s="196"/>
      <c r="FK89" s="196"/>
      <c r="FL89" s="196"/>
      <c r="FM89" s="196"/>
      <c r="FN89" s="196"/>
      <c r="FO89" s="196"/>
      <c r="FP89" s="196"/>
      <c r="FQ89" s="196"/>
      <c r="FR89" s="196"/>
      <c r="FS89" s="196"/>
      <c r="FT89" s="196"/>
      <c r="FU89" s="196"/>
      <c r="FV89" s="196"/>
      <c r="FW89" s="196"/>
      <c r="FX89" s="196"/>
      <c r="FY89" s="196"/>
      <c r="FZ89" s="196"/>
      <c r="GA89" s="196"/>
      <c r="GB89" s="196"/>
      <c r="GC89" s="196"/>
      <c r="GD89" s="196"/>
      <c r="GE89" s="196"/>
      <c r="GF89" s="196"/>
      <c r="GG89" s="196"/>
      <c r="GH89" s="196"/>
      <c r="GI89" s="196"/>
      <c r="GJ89" s="196"/>
      <c r="GK89" s="196"/>
      <c r="GL89" s="196"/>
      <c r="GM89" s="196"/>
    </row>
    <row r="90" spans="1:195" s="19" customFormat="1" ht="29.25" customHeight="1" x14ac:dyDescent="0.2">
      <c r="A90" s="161">
        <v>84</v>
      </c>
      <c r="B90" s="138" t="s">
        <v>466</v>
      </c>
      <c r="C90" s="152" t="s">
        <v>486</v>
      </c>
      <c r="D90" s="165" t="s">
        <v>390</v>
      </c>
      <c r="E90" s="138" t="s">
        <v>390</v>
      </c>
      <c r="F90" s="161" t="s">
        <v>222</v>
      </c>
      <c r="G90" s="139">
        <v>40000</v>
      </c>
      <c r="H90" s="162">
        <v>0</v>
      </c>
      <c r="I90" s="139">
        <f t="shared" si="5"/>
        <v>40000</v>
      </c>
      <c r="J90" s="156">
        <v>0</v>
      </c>
      <c r="K90" s="156">
        <v>797.25</v>
      </c>
      <c r="L90" s="156">
        <v>0</v>
      </c>
      <c r="M90" s="156">
        <v>0</v>
      </c>
      <c r="N90" s="139">
        <f t="shared" si="10"/>
        <v>797.25</v>
      </c>
      <c r="O90" s="139">
        <f t="shared" si="6"/>
        <v>39202.75</v>
      </c>
      <c r="P90" s="166" t="s">
        <v>490</v>
      </c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6"/>
      <c r="AM90" s="196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6"/>
      <c r="AY90" s="196"/>
      <c r="AZ90" s="196"/>
      <c r="BA90" s="196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6"/>
      <c r="BM90" s="196"/>
      <c r="BN90" s="196"/>
      <c r="BO90" s="196"/>
      <c r="BP90" s="196"/>
      <c r="BQ90" s="196"/>
      <c r="BR90" s="196"/>
      <c r="BS90" s="196"/>
      <c r="BT90" s="196"/>
      <c r="BU90" s="196"/>
      <c r="BV90" s="196"/>
      <c r="BW90" s="196"/>
      <c r="BX90" s="196"/>
      <c r="BY90" s="196"/>
      <c r="BZ90" s="196"/>
      <c r="CA90" s="196"/>
      <c r="CB90" s="196"/>
      <c r="CC90" s="196"/>
      <c r="CD90" s="196"/>
      <c r="CE90" s="196"/>
      <c r="CF90" s="196"/>
      <c r="CG90" s="196"/>
      <c r="CH90" s="196"/>
      <c r="CI90" s="196"/>
      <c r="CJ90" s="196"/>
      <c r="CK90" s="196"/>
      <c r="CL90" s="196"/>
      <c r="CM90" s="196"/>
      <c r="CN90" s="196"/>
      <c r="CO90" s="196"/>
      <c r="CP90" s="196"/>
      <c r="CQ90" s="196"/>
      <c r="CR90" s="196"/>
      <c r="CS90" s="196"/>
      <c r="CT90" s="196"/>
      <c r="CU90" s="196"/>
      <c r="CV90" s="196"/>
      <c r="CW90" s="196"/>
      <c r="CX90" s="196"/>
      <c r="CY90" s="196"/>
      <c r="CZ90" s="196"/>
      <c r="DA90" s="196"/>
      <c r="DB90" s="196"/>
      <c r="DC90" s="196"/>
      <c r="DD90" s="196"/>
      <c r="DE90" s="196"/>
      <c r="DF90" s="196"/>
      <c r="DG90" s="196"/>
      <c r="DH90" s="196"/>
      <c r="DI90" s="196"/>
      <c r="DJ90" s="196"/>
      <c r="DK90" s="196"/>
      <c r="DL90" s="196"/>
      <c r="DM90" s="196"/>
      <c r="DN90" s="196"/>
      <c r="DO90" s="196"/>
      <c r="DP90" s="196"/>
      <c r="DQ90" s="196"/>
      <c r="DR90" s="196"/>
      <c r="DS90" s="196"/>
      <c r="DT90" s="196"/>
      <c r="DU90" s="196"/>
      <c r="DV90" s="196"/>
      <c r="DW90" s="196"/>
      <c r="DX90" s="196"/>
      <c r="DY90" s="196"/>
      <c r="DZ90" s="196"/>
      <c r="EA90" s="196"/>
      <c r="EB90" s="196"/>
      <c r="EC90" s="196"/>
      <c r="ED90" s="196"/>
      <c r="EE90" s="196"/>
      <c r="EF90" s="196"/>
      <c r="EG90" s="196"/>
      <c r="EH90" s="196"/>
      <c r="EI90" s="196"/>
      <c r="EJ90" s="196"/>
      <c r="EK90" s="196"/>
      <c r="EL90" s="196"/>
      <c r="EM90" s="196"/>
      <c r="EN90" s="196"/>
      <c r="EO90" s="196"/>
      <c r="EP90" s="196"/>
      <c r="EQ90" s="196"/>
      <c r="ER90" s="196"/>
      <c r="ES90" s="196"/>
      <c r="ET90" s="196"/>
      <c r="EU90" s="196"/>
      <c r="EV90" s="196"/>
      <c r="EW90" s="196"/>
      <c r="EX90" s="196"/>
      <c r="EY90" s="196"/>
      <c r="EZ90" s="196"/>
      <c r="FA90" s="196"/>
      <c r="FB90" s="196"/>
      <c r="FC90" s="196"/>
      <c r="FD90" s="196"/>
      <c r="FE90" s="196"/>
      <c r="FF90" s="196"/>
      <c r="FG90" s="196"/>
      <c r="FH90" s="196"/>
      <c r="FI90" s="196"/>
      <c r="FJ90" s="196"/>
      <c r="FK90" s="196"/>
      <c r="FL90" s="196"/>
      <c r="FM90" s="196"/>
      <c r="FN90" s="196"/>
      <c r="FO90" s="196"/>
      <c r="FP90" s="196"/>
      <c r="FQ90" s="196"/>
      <c r="FR90" s="196"/>
      <c r="FS90" s="196"/>
      <c r="FT90" s="196"/>
      <c r="FU90" s="196"/>
      <c r="FV90" s="196"/>
      <c r="FW90" s="196"/>
      <c r="FX90" s="196"/>
      <c r="FY90" s="196"/>
      <c r="FZ90" s="196"/>
      <c r="GA90" s="196"/>
      <c r="GB90" s="196"/>
      <c r="GC90" s="196"/>
      <c r="GD90" s="196"/>
      <c r="GE90" s="196"/>
      <c r="GF90" s="196"/>
      <c r="GG90" s="196"/>
      <c r="GH90" s="196"/>
      <c r="GI90" s="196"/>
      <c r="GJ90" s="196"/>
      <c r="GK90" s="196"/>
      <c r="GL90" s="196"/>
      <c r="GM90" s="196"/>
    </row>
    <row r="91" spans="1:195" s="19" customFormat="1" ht="29.25" customHeight="1" x14ac:dyDescent="0.2">
      <c r="A91" s="161">
        <v>85</v>
      </c>
      <c r="B91" s="138" t="s">
        <v>470</v>
      </c>
      <c r="C91" s="152" t="s">
        <v>486</v>
      </c>
      <c r="D91" s="165" t="s">
        <v>390</v>
      </c>
      <c r="E91" s="138" t="s">
        <v>390</v>
      </c>
      <c r="F91" s="161" t="s">
        <v>221</v>
      </c>
      <c r="G91" s="139">
        <v>40000</v>
      </c>
      <c r="H91" s="162">
        <v>0</v>
      </c>
      <c r="I91" s="139">
        <f t="shared" si="5"/>
        <v>40000</v>
      </c>
      <c r="J91" s="156">
        <v>0</v>
      </c>
      <c r="K91" s="156">
        <v>797.25</v>
      </c>
      <c r="L91" s="156">
        <v>0</v>
      </c>
      <c r="M91" s="156">
        <v>0</v>
      </c>
      <c r="N91" s="139">
        <f t="shared" si="10"/>
        <v>797.25</v>
      </c>
      <c r="O91" s="139">
        <f t="shared" si="6"/>
        <v>39202.75</v>
      </c>
      <c r="P91" s="166" t="s">
        <v>490</v>
      </c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6"/>
      <c r="AY91" s="196"/>
      <c r="AZ91" s="196"/>
      <c r="BA91" s="196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6"/>
      <c r="BM91" s="196"/>
      <c r="BN91" s="196"/>
      <c r="BO91" s="196"/>
      <c r="BP91" s="196"/>
      <c r="BQ91" s="196"/>
      <c r="BR91" s="196"/>
      <c r="BS91" s="196"/>
      <c r="BT91" s="196"/>
      <c r="BU91" s="196"/>
      <c r="BV91" s="196"/>
      <c r="BW91" s="196"/>
      <c r="BX91" s="196"/>
      <c r="BY91" s="196"/>
      <c r="BZ91" s="196"/>
      <c r="CA91" s="196"/>
      <c r="CB91" s="196"/>
      <c r="CC91" s="196"/>
      <c r="CD91" s="196"/>
      <c r="CE91" s="196"/>
      <c r="CF91" s="196"/>
      <c r="CG91" s="196"/>
      <c r="CH91" s="196"/>
      <c r="CI91" s="196"/>
      <c r="CJ91" s="196"/>
      <c r="CK91" s="196"/>
      <c r="CL91" s="196"/>
      <c r="CM91" s="196"/>
      <c r="CN91" s="196"/>
      <c r="CO91" s="196"/>
      <c r="CP91" s="196"/>
      <c r="CQ91" s="196"/>
      <c r="CR91" s="196"/>
      <c r="CS91" s="196"/>
      <c r="CT91" s="196"/>
      <c r="CU91" s="196"/>
      <c r="CV91" s="196"/>
      <c r="CW91" s="196"/>
      <c r="CX91" s="196"/>
      <c r="CY91" s="196"/>
      <c r="CZ91" s="196"/>
      <c r="DA91" s="196"/>
      <c r="DB91" s="196"/>
      <c r="DC91" s="196"/>
      <c r="DD91" s="196"/>
      <c r="DE91" s="196"/>
      <c r="DF91" s="196"/>
      <c r="DG91" s="196"/>
      <c r="DH91" s="196"/>
      <c r="DI91" s="196"/>
      <c r="DJ91" s="196"/>
      <c r="DK91" s="196"/>
      <c r="DL91" s="196"/>
      <c r="DM91" s="196"/>
      <c r="DN91" s="196"/>
      <c r="DO91" s="196"/>
      <c r="DP91" s="196"/>
      <c r="DQ91" s="196"/>
      <c r="DR91" s="196"/>
      <c r="DS91" s="196"/>
      <c r="DT91" s="196"/>
      <c r="DU91" s="196"/>
      <c r="DV91" s="196"/>
      <c r="DW91" s="196"/>
      <c r="DX91" s="196"/>
      <c r="DY91" s="196"/>
      <c r="DZ91" s="196"/>
      <c r="EA91" s="196"/>
      <c r="EB91" s="196"/>
      <c r="EC91" s="196"/>
      <c r="ED91" s="196"/>
      <c r="EE91" s="196"/>
      <c r="EF91" s="196"/>
      <c r="EG91" s="196"/>
      <c r="EH91" s="196"/>
      <c r="EI91" s="196"/>
      <c r="EJ91" s="196"/>
      <c r="EK91" s="196"/>
      <c r="EL91" s="196"/>
      <c r="EM91" s="196"/>
      <c r="EN91" s="196"/>
      <c r="EO91" s="196"/>
      <c r="EP91" s="196"/>
      <c r="EQ91" s="196"/>
      <c r="ER91" s="196"/>
      <c r="ES91" s="196"/>
      <c r="ET91" s="196"/>
      <c r="EU91" s="196"/>
      <c r="EV91" s="196"/>
      <c r="EW91" s="196"/>
      <c r="EX91" s="196"/>
      <c r="EY91" s="196"/>
      <c r="EZ91" s="196"/>
      <c r="FA91" s="196"/>
      <c r="FB91" s="196"/>
      <c r="FC91" s="196"/>
      <c r="FD91" s="196"/>
      <c r="FE91" s="196"/>
      <c r="FF91" s="196"/>
      <c r="FG91" s="196"/>
      <c r="FH91" s="196"/>
      <c r="FI91" s="196"/>
      <c r="FJ91" s="196"/>
      <c r="FK91" s="196"/>
      <c r="FL91" s="196"/>
      <c r="FM91" s="196"/>
      <c r="FN91" s="196"/>
      <c r="FO91" s="196"/>
      <c r="FP91" s="196"/>
      <c r="FQ91" s="196"/>
      <c r="FR91" s="196"/>
      <c r="FS91" s="196"/>
      <c r="FT91" s="196"/>
      <c r="FU91" s="196"/>
      <c r="FV91" s="196"/>
      <c r="FW91" s="196"/>
      <c r="FX91" s="196"/>
      <c r="FY91" s="196"/>
      <c r="FZ91" s="196"/>
      <c r="GA91" s="196"/>
      <c r="GB91" s="196"/>
      <c r="GC91" s="196"/>
      <c r="GD91" s="196"/>
      <c r="GE91" s="196"/>
      <c r="GF91" s="196"/>
      <c r="GG91" s="196"/>
      <c r="GH91" s="196"/>
      <c r="GI91" s="196"/>
      <c r="GJ91" s="196"/>
      <c r="GK91" s="196"/>
      <c r="GL91" s="196"/>
      <c r="GM91" s="196"/>
    </row>
    <row r="92" spans="1:195" s="136" customFormat="1" ht="29.25" customHeight="1" x14ac:dyDescent="0.2">
      <c r="A92" s="161">
        <v>86</v>
      </c>
      <c r="B92" s="138" t="s">
        <v>471</v>
      </c>
      <c r="C92" s="152" t="s">
        <v>486</v>
      </c>
      <c r="D92" s="165" t="s">
        <v>390</v>
      </c>
      <c r="E92" s="138" t="s">
        <v>390</v>
      </c>
      <c r="F92" s="161" t="s">
        <v>222</v>
      </c>
      <c r="G92" s="139">
        <v>16000</v>
      </c>
      <c r="H92" s="162">
        <v>0</v>
      </c>
      <c r="I92" s="139">
        <f t="shared" si="5"/>
        <v>16000</v>
      </c>
      <c r="J92" s="156">
        <v>0</v>
      </c>
      <c r="K92" s="156">
        <v>0</v>
      </c>
      <c r="L92" s="156">
        <v>0</v>
      </c>
      <c r="M92" s="156">
        <v>0</v>
      </c>
      <c r="N92" s="156">
        <v>0</v>
      </c>
      <c r="O92" s="139">
        <f t="shared" si="6"/>
        <v>16000</v>
      </c>
      <c r="P92" s="166" t="s">
        <v>490</v>
      </c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6"/>
      <c r="BM92" s="196"/>
      <c r="BN92" s="196"/>
      <c r="BO92" s="196"/>
      <c r="BP92" s="196"/>
      <c r="BQ92" s="196"/>
      <c r="BR92" s="196"/>
      <c r="BS92" s="196"/>
      <c r="BT92" s="196"/>
      <c r="BU92" s="196"/>
      <c r="BV92" s="196"/>
      <c r="BW92" s="196"/>
      <c r="BX92" s="196"/>
      <c r="BY92" s="196"/>
      <c r="BZ92" s="196"/>
      <c r="CA92" s="196"/>
      <c r="CB92" s="196"/>
      <c r="CC92" s="196"/>
      <c r="CD92" s="196"/>
      <c r="CE92" s="196"/>
      <c r="CF92" s="196"/>
      <c r="CG92" s="196"/>
      <c r="CH92" s="196"/>
      <c r="CI92" s="196"/>
      <c r="CJ92" s="196"/>
      <c r="CK92" s="196"/>
      <c r="CL92" s="196"/>
      <c r="CM92" s="196"/>
      <c r="CN92" s="196"/>
      <c r="CO92" s="196"/>
      <c r="CP92" s="196"/>
      <c r="CQ92" s="196"/>
      <c r="CR92" s="196"/>
      <c r="CS92" s="196"/>
      <c r="CT92" s="196"/>
      <c r="CU92" s="196"/>
      <c r="CV92" s="196"/>
      <c r="CW92" s="196"/>
      <c r="CX92" s="196"/>
      <c r="CY92" s="196"/>
      <c r="CZ92" s="196"/>
      <c r="DA92" s="196"/>
      <c r="DB92" s="196"/>
      <c r="DC92" s="196"/>
      <c r="DD92" s="196"/>
      <c r="DE92" s="196"/>
      <c r="DF92" s="196"/>
      <c r="DG92" s="196"/>
      <c r="DH92" s="196"/>
      <c r="DI92" s="196"/>
      <c r="DJ92" s="196"/>
      <c r="DK92" s="196"/>
      <c r="DL92" s="196"/>
      <c r="DM92" s="196"/>
      <c r="DN92" s="196"/>
      <c r="DO92" s="196"/>
      <c r="DP92" s="196"/>
      <c r="DQ92" s="196"/>
      <c r="DR92" s="196"/>
      <c r="DS92" s="196"/>
      <c r="DT92" s="196"/>
      <c r="DU92" s="196"/>
      <c r="DV92" s="196"/>
      <c r="DW92" s="196"/>
      <c r="DX92" s="196"/>
      <c r="DY92" s="196"/>
      <c r="DZ92" s="196"/>
      <c r="EA92" s="196"/>
      <c r="EB92" s="196"/>
      <c r="EC92" s="196"/>
      <c r="ED92" s="196"/>
      <c r="EE92" s="196"/>
      <c r="EF92" s="196"/>
      <c r="EG92" s="196"/>
      <c r="EH92" s="196"/>
      <c r="EI92" s="196"/>
      <c r="EJ92" s="196"/>
      <c r="EK92" s="196"/>
      <c r="EL92" s="196"/>
      <c r="EM92" s="196"/>
      <c r="EN92" s="196"/>
      <c r="EO92" s="196"/>
      <c r="EP92" s="196"/>
      <c r="EQ92" s="196"/>
      <c r="ER92" s="196"/>
      <c r="ES92" s="196"/>
      <c r="ET92" s="196"/>
      <c r="EU92" s="196"/>
      <c r="EV92" s="196"/>
      <c r="EW92" s="196"/>
      <c r="EX92" s="196"/>
      <c r="EY92" s="196"/>
      <c r="EZ92" s="196"/>
      <c r="FA92" s="196"/>
      <c r="FB92" s="196"/>
      <c r="FC92" s="196"/>
      <c r="FD92" s="196"/>
      <c r="FE92" s="196"/>
      <c r="FF92" s="196"/>
      <c r="FG92" s="196"/>
      <c r="FH92" s="196"/>
      <c r="FI92" s="196"/>
      <c r="FJ92" s="196"/>
      <c r="FK92" s="196"/>
      <c r="FL92" s="196"/>
      <c r="FM92" s="196"/>
      <c r="FN92" s="196"/>
      <c r="FO92" s="196"/>
      <c r="FP92" s="196"/>
      <c r="FQ92" s="196"/>
      <c r="FR92" s="196"/>
      <c r="FS92" s="196"/>
      <c r="FT92" s="196"/>
      <c r="FU92" s="196"/>
      <c r="FV92" s="196"/>
      <c r="FW92" s="196"/>
      <c r="FX92" s="196"/>
      <c r="FY92" s="196"/>
      <c r="FZ92" s="196"/>
      <c r="GA92" s="196"/>
      <c r="GB92" s="196"/>
      <c r="GC92" s="196"/>
      <c r="GD92" s="196"/>
      <c r="GE92" s="196"/>
      <c r="GF92" s="196"/>
      <c r="GG92" s="196"/>
      <c r="GH92" s="196"/>
      <c r="GI92" s="196"/>
      <c r="GJ92" s="196"/>
      <c r="GK92" s="196"/>
      <c r="GL92" s="196"/>
      <c r="GM92" s="196"/>
    </row>
    <row r="93" spans="1:195" s="149" customFormat="1" ht="29.25" customHeight="1" x14ac:dyDescent="0.2">
      <c r="A93" s="161">
        <v>87</v>
      </c>
      <c r="B93" s="138" t="s">
        <v>473</v>
      </c>
      <c r="C93" s="152" t="s">
        <v>486</v>
      </c>
      <c r="D93" s="165" t="s">
        <v>472</v>
      </c>
      <c r="E93" s="138" t="s">
        <v>472</v>
      </c>
      <c r="F93" s="161" t="s">
        <v>222</v>
      </c>
      <c r="G93" s="139">
        <v>13000</v>
      </c>
      <c r="H93" s="162">
        <v>0</v>
      </c>
      <c r="I93" s="139">
        <f t="shared" si="5"/>
        <v>13000</v>
      </c>
      <c r="J93" s="156">
        <v>0</v>
      </c>
      <c r="K93" s="156">
        <v>0</v>
      </c>
      <c r="L93" s="156">
        <v>0</v>
      </c>
      <c r="M93" s="156">
        <v>0</v>
      </c>
      <c r="N93" s="156">
        <v>0</v>
      </c>
      <c r="O93" s="139">
        <f t="shared" si="6"/>
        <v>13000</v>
      </c>
      <c r="P93" s="166" t="s">
        <v>490</v>
      </c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  <c r="ER93" s="197"/>
      <c r="ES93" s="197"/>
      <c r="ET93" s="197"/>
      <c r="EU93" s="197"/>
      <c r="EV93" s="197"/>
      <c r="EW93" s="197"/>
      <c r="EX93" s="197"/>
      <c r="EY93" s="197"/>
      <c r="EZ93" s="197"/>
      <c r="FA93" s="197"/>
      <c r="FB93" s="197"/>
      <c r="FC93" s="197"/>
      <c r="FD93" s="197"/>
      <c r="FE93" s="197"/>
      <c r="FF93" s="197"/>
      <c r="FG93" s="197"/>
      <c r="FH93" s="197"/>
      <c r="FI93" s="197"/>
      <c r="FJ93" s="197"/>
      <c r="FK93" s="197"/>
      <c r="FL93" s="197"/>
      <c r="FM93" s="197"/>
      <c r="FN93" s="197"/>
      <c r="FO93" s="197"/>
      <c r="FP93" s="197"/>
      <c r="FQ93" s="197"/>
      <c r="FR93" s="197"/>
      <c r="FS93" s="197"/>
      <c r="FT93" s="197"/>
      <c r="FU93" s="197"/>
      <c r="FV93" s="197"/>
      <c r="FW93" s="197"/>
      <c r="FX93" s="197"/>
      <c r="FY93" s="197"/>
      <c r="FZ93" s="197"/>
      <c r="GA93" s="197"/>
      <c r="GB93" s="197"/>
      <c r="GC93" s="197"/>
      <c r="GD93" s="197"/>
      <c r="GE93" s="197"/>
      <c r="GF93" s="197"/>
      <c r="GG93" s="197"/>
      <c r="GH93" s="197"/>
      <c r="GI93" s="197"/>
      <c r="GJ93" s="197"/>
      <c r="GK93" s="197"/>
      <c r="GL93" s="197"/>
      <c r="GM93" s="197"/>
    </row>
    <row r="94" spans="1:195" s="136" customFormat="1" ht="29.25" customHeight="1" x14ac:dyDescent="0.2">
      <c r="A94" s="161">
        <v>88</v>
      </c>
      <c r="B94" s="138" t="s">
        <v>495</v>
      </c>
      <c r="C94" s="152" t="s">
        <v>486</v>
      </c>
      <c r="D94" s="165" t="s">
        <v>478</v>
      </c>
      <c r="E94" s="138" t="s">
        <v>478</v>
      </c>
      <c r="F94" s="161" t="s">
        <v>222</v>
      </c>
      <c r="G94" s="139">
        <v>60000</v>
      </c>
      <c r="H94" s="162">
        <v>0</v>
      </c>
      <c r="I94" s="139">
        <f t="shared" si="5"/>
        <v>60000</v>
      </c>
      <c r="J94" s="156">
        <v>0</v>
      </c>
      <c r="K94" s="139">
        <v>4195.88</v>
      </c>
      <c r="L94" s="156">
        <v>0</v>
      </c>
      <c r="M94" s="156">
        <v>0</v>
      </c>
      <c r="N94" s="139">
        <f t="shared" si="10"/>
        <v>4195.88</v>
      </c>
      <c r="O94" s="139">
        <f t="shared" si="6"/>
        <v>55804.12</v>
      </c>
      <c r="P94" s="166" t="s">
        <v>490</v>
      </c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  <c r="AO94" s="196"/>
      <c r="AP94" s="196"/>
      <c r="AQ94" s="196"/>
      <c r="AR94" s="196"/>
      <c r="AS94" s="196"/>
      <c r="AT94" s="196"/>
      <c r="AU94" s="196"/>
      <c r="AV94" s="196"/>
      <c r="AW94" s="196"/>
      <c r="AX94" s="196"/>
      <c r="AY94" s="196"/>
      <c r="AZ94" s="196"/>
      <c r="BA94" s="196"/>
      <c r="BB94" s="196"/>
      <c r="BC94" s="196"/>
      <c r="BD94" s="196"/>
      <c r="BE94" s="196"/>
      <c r="BF94" s="196"/>
      <c r="BG94" s="196"/>
      <c r="BH94" s="196"/>
      <c r="BI94" s="196"/>
      <c r="BJ94" s="196"/>
      <c r="BK94" s="196"/>
      <c r="BL94" s="196"/>
      <c r="BM94" s="196"/>
      <c r="BN94" s="196"/>
      <c r="BO94" s="196"/>
      <c r="BP94" s="196"/>
      <c r="BQ94" s="196"/>
      <c r="BR94" s="196"/>
      <c r="BS94" s="196"/>
      <c r="BT94" s="196"/>
      <c r="BU94" s="196"/>
      <c r="BV94" s="196"/>
      <c r="BW94" s="196"/>
      <c r="BX94" s="196"/>
      <c r="BY94" s="196"/>
      <c r="BZ94" s="196"/>
      <c r="CA94" s="196"/>
      <c r="CB94" s="196"/>
      <c r="CC94" s="196"/>
      <c r="CD94" s="196"/>
      <c r="CE94" s="196"/>
      <c r="CF94" s="196"/>
      <c r="CG94" s="196"/>
      <c r="CH94" s="196"/>
      <c r="CI94" s="196"/>
      <c r="CJ94" s="196"/>
      <c r="CK94" s="196"/>
      <c r="CL94" s="196"/>
      <c r="CM94" s="196"/>
      <c r="CN94" s="196"/>
      <c r="CO94" s="196"/>
      <c r="CP94" s="196"/>
      <c r="CQ94" s="196"/>
      <c r="CR94" s="196"/>
      <c r="CS94" s="196"/>
      <c r="CT94" s="196"/>
      <c r="CU94" s="196"/>
      <c r="CV94" s="196"/>
      <c r="CW94" s="196"/>
      <c r="CX94" s="196"/>
      <c r="CY94" s="196"/>
      <c r="CZ94" s="196"/>
      <c r="DA94" s="196"/>
      <c r="DB94" s="196"/>
      <c r="DC94" s="196"/>
      <c r="DD94" s="196"/>
      <c r="DE94" s="196"/>
      <c r="DF94" s="196"/>
      <c r="DG94" s="196"/>
      <c r="DH94" s="196"/>
      <c r="DI94" s="196"/>
      <c r="DJ94" s="196"/>
      <c r="DK94" s="196"/>
      <c r="DL94" s="196"/>
      <c r="DM94" s="196"/>
      <c r="DN94" s="196"/>
      <c r="DO94" s="196"/>
      <c r="DP94" s="196"/>
      <c r="DQ94" s="196"/>
      <c r="DR94" s="196"/>
      <c r="DS94" s="196"/>
      <c r="DT94" s="196"/>
      <c r="DU94" s="196"/>
      <c r="DV94" s="196"/>
      <c r="DW94" s="196"/>
      <c r="DX94" s="196"/>
      <c r="DY94" s="196"/>
      <c r="DZ94" s="196"/>
      <c r="EA94" s="196"/>
      <c r="EB94" s="196"/>
      <c r="EC94" s="196"/>
      <c r="ED94" s="196"/>
      <c r="EE94" s="196"/>
      <c r="EF94" s="196"/>
      <c r="EG94" s="196"/>
      <c r="EH94" s="196"/>
      <c r="EI94" s="196"/>
      <c r="EJ94" s="196"/>
      <c r="EK94" s="196"/>
      <c r="EL94" s="196"/>
      <c r="EM94" s="196"/>
      <c r="EN94" s="196"/>
      <c r="EO94" s="196"/>
      <c r="EP94" s="196"/>
      <c r="EQ94" s="196"/>
      <c r="ER94" s="196"/>
      <c r="ES94" s="196"/>
      <c r="ET94" s="196"/>
      <c r="EU94" s="196"/>
      <c r="EV94" s="196"/>
      <c r="EW94" s="196"/>
      <c r="EX94" s="196"/>
      <c r="EY94" s="196"/>
      <c r="EZ94" s="196"/>
      <c r="FA94" s="196"/>
      <c r="FB94" s="196"/>
      <c r="FC94" s="196"/>
      <c r="FD94" s="196"/>
      <c r="FE94" s="196"/>
      <c r="FF94" s="196"/>
      <c r="FG94" s="196"/>
      <c r="FH94" s="196"/>
      <c r="FI94" s="196"/>
      <c r="FJ94" s="196"/>
      <c r="FK94" s="196"/>
      <c r="FL94" s="196"/>
      <c r="FM94" s="196"/>
      <c r="FN94" s="196"/>
      <c r="FO94" s="196"/>
      <c r="FP94" s="196"/>
      <c r="FQ94" s="196"/>
      <c r="FR94" s="196"/>
      <c r="FS94" s="196"/>
      <c r="FT94" s="196"/>
      <c r="FU94" s="196"/>
      <c r="FV94" s="196"/>
      <c r="FW94" s="196"/>
      <c r="FX94" s="196"/>
      <c r="FY94" s="196"/>
      <c r="FZ94" s="196"/>
      <c r="GA94" s="196"/>
      <c r="GB94" s="196"/>
      <c r="GC94" s="196"/>
      <c r="GD94" s="196"/>
      <c r="GE94" s="196"/>
      <c r="GF94" s="196"/>
      <c r="GG94" s="196"/>
      <c r="GH94" s="196"/>
      <c r="GI94" s="196"/>
      <c r="GJ94" s="196"/>
      <c r="GK94" s="196"/>
      <c r="GL94" s="196"/>
      <c r="GM94" s="196"/>
    </row>
    <row r="95" spans="1:195" s="19" customFormat="1" ht="29.25" customHeight="1" x14ac:dyDescent="0.2">
      <c r="A95" s="161">
        <v>89</v>
      </c>
      <c r="B95" s="138" t="s">
        <v>504</v>
      </c>
      <c r="C95" s="152" t="s">
        <v>486</v>
      </c>
      <c r="D95" s="165" t="s">
        <v>390</v>
      </c>
      <c r="E95" s="138" t="s">
        <v>390</v>
      </c>
      <c r="F95" s="161" t="s">
        <v>222</v>
      </c>
      <c r="G95" s="139">
        <v>10000</v>
      </c>
      <c r="H95" s="162">
        <v>0</v>
      </c>
      <c r="I95" s="139">
        <f t="shared" ref="I95" si="11">+G95+H95</f>
        <v>10000</v>
      </c>
      <c r="J95" s="156">
        <v>0</v>
      </c>
      <c r="K95" s="156">
        <v>0</v>
      </c>
      <c r="L95" s="156">
        <v>0</v>
      </c>
      <c r="M95" s="156">
        <v>0</v>
      </c>
      <c r="N95" s="156">
        <v>0</v>
      </c>
      <c r="O95" s="139">
        <f t="shared" ref="O95:O96" si="12">+I95-N95</f>
        <v>10000</v>
      </c>
      <c r="P95" s="166" t="s">
        <v>490</v>
      </c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6"/>
      <c r="AN95" s="196"/>
      <c r="AO95" s="196"/>
      <c r="AP95" s="196"/>
      <c r="AQ95" s="196"/>
      <c r="AR95" s="196"/>
      <c r="AS95" s="196"/>
      <c r="AT95" s="196"/>
      <c r="AU95" s="196"/>
      <c r="AV95" s="196"/>
      <c r="AW95" s="196"/>
      <c r="AX95" s="196"/>
      <c r="AY95" s="196"/>
      <c r="AZ95" s="196"/>
      <c r="BA95" s="196"/>
      <c r="BB95" s="196"/>
      <c r="BC95" s="196"/>
      <c r="BD95" s="196"/>
      <c r="BE95" s="196"/>
      <c r="BF95" s="196"/>
      <c r="BG95" s="196"/>
      <c r="BH95" s="196"/>
      <c r="BI95" s="196"/>
      <c r="BJ95" s="196"/>
      <c r="BK95" s="196"/>
      <c r="BL95" s="196"/>
      <c r="BM95" s="196"/>
      <c r="BN95" s="196"/>
      <c r="BO95" s="196"/>
      <c r="BP95" s="196"/>
      <c r="BQ95" s="196"/>
      <c r="BR95" s="196"/>
      <c r="BS95" s="196"/>
      <c r="BT95" s="196"/>
      <c r="BU95" s="196"/>
      <c r="BV95" s="196"/>
      <c r="BW95" s="196"/>
      <c r="BX95" s="196"/>
      <c r="BY95" s="196"/>
      <c r="BZ95" s="196"/>
      <c r="CA95" s="196"/>
      <c r="CB95" s="196"/>
      <c r="CC95" s="196"/>
      <c r="CD95" s="196"/>
      <c r="CE95" s="196"/>
      <c r="CF95" s="196"/>
      <c r="CG95" s="196"/>
      <c r="CH95" s="196"/>
      <c r="CI95" s="196"/>
      <c r="CJ95" s="196"/>
      <c r="CK95" s="196"/>
      <c r="CL95" s="196"/>
      <c r="CM95" s="196"/>
      <c r="CN95" s="196"/>
      <c r="CO95" s="196"/>
      <c r="CP95" s="196"/>
      <c r="CQ95" s="196"/>
      <c r="CR95" s="196"/>
      <c r="CS95" s="196"/>
      <c r="CT95" s="196"/>
      <c r="CU95" s="196"/>
      <c r="CV95" s="196"/>
      <c r="CW95" s="196"/>
      <c r="CX95" s="196"/>
      <c r="CY95" s="196"/>
      <c r="CZ95" s="196"/>
      <c r="DA95" s="196"/>
      <c r="DB95" s="196"/>
      <c r="DC95" s="196"/>
      <c r="DD95" s="196"/>
      <c r="DE95" s="196"/>
      <c r="DF95" s="196"/>
      <c r="DG95" s="196"/>
      <c r="DH95" s="196"/>
      <c r="DI95" s="196"/>
      <c r="DJ95" s="196"/>
      <c r="DK95" s="196"/>
      <c r="DL95" s="196"/>
      <c r="DM95" s="196"/>
      <c r="DN95" s="196"/>
      <c r="DO95" s="196"/>
      <c r="DP95" s="196"/>
      <c r="DQ95" s="196"/>
      <c r="DR95" s="196"/>
      <c r="DS95" s="196"/>
      <c r="DT95" s="196"/>
      <c r="DU95" s="196"/>
      <c r="DV95" s="196"/>
      <c r="DW95" s="196"/>
      <c r="DX95" s="196"/>
      <c r="DY95" s="196"/>
      <c r="DZ95" s="196"/>
      <c r="EA95" s="196"/>
      <c r="EB95" s="196"/>
      <c r="EC95" s="196"/>
      <c r="ED95" s="196"/>
      <c r="EE95" s="196"/>
      <c r="EF95" s="196"/>
      <c r="EG95" s="196"/>
      <c r="EH95" s="196"/>
      <c r="EI95" s="196"/>
      <c r="EJ95" s="196"/>
      <c r="EK95" s="196"/>
      <c r="EL95" s="196"/>
      <c r="EM95" s="196"/>
      <c r="EN95" s="196"/>
      <c r="EO95" s="196"/>
      <c r="EP95" s="196"/>
      <c r="EQ95" s="196"/>
      <c r="ER95" s="196"/>
      <c r="ES95" s="196"/>
      <c r="ET95" s="196"/>
      <c r="EU95" s="196"/>
      <c r="EV95" s="196"/>
      <c r="EW95" s="196"/>
      <c r="EX95" s="196"/>
      <c r="EY95" s="196"/>
      <c r="EZ95" s="196"/>
      <c r="FA95" s="196"/>
      <c r="FB95" s="196"/>
      <c r="FC95" s="196"/>
      <c r="FD95" s="196"/>
      <c r="FE95" s="196"/>
      <c r="FF95" s="196"/>
      <c r="FG95" s="196"/>
      <c r="FH95" s="196"/>
      <c r="FI95" s="196"/>
      <c r="FJ95" s="196"/>
      <c r="FK95" s="196"/>
      <c r="FL95" s="196"/>
      <c r="FM95" s="196"/>
      <c r="FN95" s="196"/>
      <c r="FO95" s="196"/>
      <c r="FP95" s="196"/>
      <c r="FQ95" s="196"/>
      <c r="FR95" s="196"/>
      <c r="FS95" s="196"/>
      <c r="FT95" s="196"/>
      <c r="FU95" s="196"/>
      <c r="FV95" s="196"/>
      <c r="FW95" s="196"/>
      <c r="FX95" s="196"/>
      <c r="FY95" s="196"/>
      <c r="FZ95" s="196"/>
      <c r="GA95" s="196"/>
      <c r="GB95" s="196"/>
      <c r="GC95" s="196"/>
      <c r="GD95" s="196"/>
      <c r="GE95" s="196"/>
      <c r="GF95" s="196"/>
      <c r="GG95" s="196"/>
      <c r="GH95" s="196"/>
      <c r="GI95" s="196"/>
      <c r="GJ95" s="196"/>
      <c r="GK95" s="196"/>
      <c r="GL95" s="196"/>
      <c r="GM95" s="196"/>
    </row>
    <row r="96" spans="1:195" s="19" customFormat="1" ht="29.25" customHeight="1" x14ac:dyDescent="0.2">
      <c r="A96" s="161">
        <v>90</v>
      </c>
      <c r="B96" s="138" t="s">
        <v>507</v>
      </c>
      <c r="C96" s="152" t="s">
        <v>486</v>
      </c>
      <c r="D96" s="165" t="s">
        <v>390</v>
      </c>
      <c r="E96" s="138" t="s">
        <v>390</v>
      </c>
      <c r="F96" s="161" t="s">
        <v>222</v>
      </c>
      <c r="G96" s="139">
        <v>12000</v>
      </c>
      <c r="H96" s="162">
        <v>0</v>
      </c>
      <c r="I96" s="139">
        <v>12000</v>
      </c>
      <c r="J96" s="156">
        <v>0</v>
      </c>
      <c r="K96" s="156">
        <v>0</v>
      </c>
      <c r="L96" s="156">
        <v>0</v>
      </c>
      <c r="M96" s="156">
        <v>0</v>
      </c>
      <c r="N96" s="156">
        <v>0</v>
      </c>
      <c r="O96" s="139">
        <f t="shared" si="12"/>
        <v>12000</v>
      </c>
      <c r="P96" s="166" t="s">
        <v>490</v>
      </c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196"/>
      <c r="AO96" s="196"/>
      <c r="AP96" s="196"/>
      <c r="AQ96" s="196"/>
      <c r="AR96" s="196"/>
      <c r="AS96" s="196"/>
      <c r="AT96" s="196"/>
      <c r="AU96" s="196"/>
      <c r="AV96" s="196"/>
      <c r="AW96" s="196"/>
      <c r="AX96" s="196"/>
      <c r="AY96" s="196"/>
      <c r="AZ96" s="196"/>
      <c r="BA96" s="196"/>
      <c r="BB96" s="196"/>
      <c r="BC96" s="196"/>
      <c r="BD96" s="196"/>
      <c r="BE96" s="196"/>
      <c r="BF96" s="196"/>
      <c r="BG96" s="196"/>
      <c r="BH96" s="196"/>
      <c r="BI96" s="196"/>
      <c r="BJ96" s="196"/>
      <c r="BK96" s="196"/>
      <c r="BL96" s="196"/>
      <c r="BM96" s="196"/>
      <c r="BN96" s="196"/>
      <c r="BO96" s="196"/>
      <c r="BP96" s="196"/>
      <c r="BQ96" s="196"/>
      <c r="BR96" s="196"/>
      <c r="BS96" s="196"/>
      <c r="BT96" s="196"/>
      <c r="BU96" s="196"/>
      <c r="BV96" s="196"/>
      <c r="BW96" s="196"/>
      <c r="BX96" s="196"/>
      <c r="BY96" s="196"/>
      <c r="BZ96" s="196"/>
      <c r="CA96" s="196"/>
      <c r="CB96" s="196"/>
      <c r="CC96" s="196"/>
      <c r="CD96" s="196"/>
      <c r="CE96" s="196"/>
      <c r="CF96" s="196"/>
      <c r="CG96" s="196"/>
      <c r="CH96" s="196"/>
      <c r="CI96" s="196"/>
      <c r="CJ96" s="196"/>
      <c r="CK96" s="196"/>
      <c r="CL96" s="196"/>
      <c r="CM96" s="196"/>
      <c r="CN96" s="196"/>
      <c r="CO96" s="196"/>
      <c r="CP96" s="196"/>
      <c r="CQ96" s="196"/>
      <c r="CR96" s="196"/>
      <c r="CS96" s="196"/>
      <c r="CT96" s="196"/>
      <c r="CU96" s="196"/>
      <c r="CV96" s="196"/>
      <c r="CW96" s="196"/>
      <c r="CX96" s="196"/>
      <c r="CY96" s="196"/>
      <c r="CZ96" s="196"/>
      <c r="DA96" s="196"/>
      <c r="DB96" s="196"/>
      <c r="DC96" s="196"/>
      <c r="DD96" s="196"/>
      <c r="DE96" s="196"/>
      <c r="DF96" s="196"/>
      <c r="DG96" s="196"/>
      <c r="DH96" s="196"/>
      <c r="DI96" s="196"/>
      <c r="DJ96" s="196"/>
      <c r="DK96" s="196"/>
      <c r="DL96" s="196"/>
      <c r="DM96" s="196"/>
      <c r="DN96" s="196"/>
      <c r="DO96" s="196"/>
      <c r="DP96" s="196"/>
      <c r="DQ96" s="196"/>
      <c r="DR96" s="196"/>
      <c r="DS96" s="196"/>
      <c r="DT96" s="196"/>
      <c r="DU96" s="196"/>
      <c r="DV96" s="196"/>
      <c r="DW96" s="196"/>
      <c r="DX96" s="196"/>
      <c r="DY96" s="196"/>
      <c r="DZ96" s="196"/>
      <c r="EA96" s="196"/>
      <c r="EB96" s="196"/>
      <c r="EC96" s="196"/>
      <c r="ED96" s="196"/>
      <c r="EE96" s="196"/>
      <c r="EF96" s="196"/>
      <c r="EG96" s="196"/>
      <c r="EH96" s="196"/>
      <c r="EI96" s="196"/>
      <c r="EJ96" s="196"/>
      <c r="EK96" s="196"/>
      <c r="EL96" s="196"/>
      <c r="EM96" s="196"/>
      <c r="EN96" s="196"/>
      <c r="EO96" s="196"/>
      <c r="EP96" s="196"/>
      <c r="EQ96" s="196"/>
      <c r="ER96" s="196"/>
      <c r="ES96" s="196"/>
      <c r="ET96" s="196"/>
      <c r="EU96" s="196"/>
      <c r="EV96" s="196"/>
      <c r="EW96" s="196"/>
      <c r="EX96" s="196"/>
      <c r="EY96" s="196"/>
      <c r="EZ96" s="196"/>
      <c r="FA96" s="196"/>
      <c r="FB96" s="196"/>
      <c r="FC96" s="196"/>
      <c r="FD96" s="196"/>
      <c r="FE96" s="196"/>
      <c r="FF96" s="196"/>
      <c r="FG96" s="196"/>
      <c r="FH96" s="196"/>
      <c r="FI96" s="196"/>
      <c r="FJ96" s="196"/>
      <c r="FK96" s="196"/>
      <c r="FL96" s="196"/>
      <c r="FM96" s="196"/>
      <c r="FN96" s="196"/>
      <c r="FO96" s="196"/>
      <c r="FP96" s="196"/>
      <c r="FQ96" s="196"/>
      <c r="FR96" s="196"/>
      <c r="FS96" s="196"/>
      <c r="FT96" s="196"/>
      <c r="FU96" s="196"/>
      <c r="FV96" s="196"/>
      <c r="FW96" s="196"/>
      <c r="FX96" s="196"/>
      <c r="FY96" s="196"/>
      <c r="FZ96" s="196"/>
      <c r="GA96" s="196"/>
      <c r="GB96" s="196"/>
      <c r="GC96" s="196"/>
      <c r="GD96" s="196"/>
      <c r="GE96" s="196"/>
      <c r="GF96" s="196"/>
      <c r="GG96" s="196"/>
      <c r="GH96" s="196"/>
      <c r="GI96" s="196"/>
      <c r="GJ96" s="196"/>
      <c r="GK96" s="196"/>
      <c r="GL96" s="196"/>
      <c r="GM96" s="196"/>
    </row>
    <row r="97" spans="1:195" s="15" customFormat="1" ht="29.25" customHeight="1" x14ac:dyDescent="0.2">
      <c r="A97" s="161">
        <v>91</v>
      </c>
      <c r="B97" s="138" t="s">
        <v>435</v>
      </c>
      <c r="C97" s="152" t="s">
        <v>501</v>
      </c>
      <c r="D97" s="152" t="s">
        <v>390</v>
      </c>
      <c r="E97" s="138" t="s">
        <v>390</v>
      </c>
      <c r="F97" s="161" t="s">
        <v>222</v>
      </c>
      <c r="G97" s="139">
        <v>12000</v>
      </c>
      <c r="H97" s="162">
        <v>0</v>
      </c>
      <c r="I97" s="139">
        <f t="shared" si="5"/>
        <v>12000</v>
      </c>
      <c r="J97" s="156">
        <v>0</v>
      </c>
      <c r="K97" s="156">
        <v>0</v>
      </c>
      <c r="L97" s="156">
        <v>0</v>
      </c>
      <c r="M97" s="156">
        <v>0</v>
      </c>
      <c r="N97" s="156">
        <v>0</v>
      </c>
      <c r="O97" s="139">
        <f t="shared" si="6"/>
        <v>12000</v>
      </c>
      <c r="P97" s="166" t="s">
        <v>490</v>
      </c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  <c r="BQ97" s="151"/>
      <c r="BR97" s="151"/>
      <c r="BS97" s="151"/>
      <c r="BT97" s="151"/>
      <c r="BU97" s="151"/>
      <c r="BV97" s="151"/>
      <c r="BW97" s="151"/>
      <c r="BX97" s="151"/>
      <c r="BY97" s="151"/>
      <c r="BZ97" s="151"/>
      <c r="CA97" s="151"/>
      <c r="CB97" s="151"/>
      <c r="CC97" s="151"/>
      <c r="CD97" s="151"/>
      <c r="CE97" s="151"/>
      <c r="CF97" s="151"/>
      <c r="CG97" s="151"/>
      <c r="CH97" s="151"/>
      <c r="CI97" s="151"/>
      <c r="CJ97" s="151"/>
      <c r="CK97" s="151"/>
      <c r="CL97" s="151"/>
      <c r="CM97" s="151"/>
      <c r="CN97" s="151"/>
      <c r="CO97" s="151"/>
      <c r="CP97" s="151"/>
      <c r="CQ97" s="151"/>
      <c r="CR97" s="151"/>
      <c r="CS97" s="151"/>
      <c r="CT97" s="151"/>
      <c r="CU97" s="151"/>
      <c r="CV97" s="151"/>
      <c r="CW97" s="151"/>
      <c r="CX97" s="151"/>
      <c r="CY97" s="151"/>
      <c r="CZ97" s="151"/>
      <c r="DA97" s="151"/>
      <c r="DB97" s="151"/>
      <c r="DC97" s="151"/>
      <c r="DD97" s="151"/>
      <c r="DE97" s="151"/>
      <c r="DF97" s="151"/>
      <c r="DG97" s="151"/>
      <c r="DH97" s="151"/>
      <c r="DI97" s="151"/>
      <c r="DJ97" s="151"/>
      <c r="DK97" s="151"/>
      <c r="DL97" s="151"/>
      <c r="DM97" s="151"/>
      <c r="DN97" s="151"/>
      <c r="DO97" s="151"/>
      <c r="DP97" s="151"/>
      <c r="DQ97" s="151"/>
      <c r="DR97" s="151"/>
      <c r="DS97" s="151"/>
      <c r="DT97" s="151"/>
      <c r="DU97" s="151"/>
      <c r="DV97" s="151"/>
      <c r="DW97" s="151"/>
      <c r="DX97" s="151"/>
      <c r="DY97" s="151"/>
      <c r="DZ97" s="151"/>
      <c r="EA97" s="151"/>
      <c r="EB97" s="151"/>
      <c r="EC97" s="151"/>
      <c r="ED97" s="151"/>
      <c r="EE97" s="151"/>
      <c r="EF97" s="151"/>
      <c r="EG97" s="151"/>
      <c r="EH97" s="151"/>
      <c r="EI97" s="151"/>
      <c r="EJ97" s="151"/>
      <c r="EK97" s="151"/>
      <c r="EL97" s="151"/>
      <c r="EM97" s="151"/>
      <c r="EN97" s="151"/>
      <c r="EO97" s="151"/>
      <c r="EP97" s="151"/>
      <c r="EQ97" s="151"/>
      <c r="ER97" s="151"/>
      <c r="ES97" s="151"/>
      <c r="ET97" s="151"/>
      <c r="EU97" s="151"/>
      <c r="EV97" s="151"/>
      <c r="EW97" s="151"/>
      <c r="EX97" s="151"/>
      <c r="EY97" s="151"/>
      <c r="EZ97" s="151"/>
      <c r="FA97" s="151"/>
      <c r="FB97" s="151"/>
      <c r="FC97" s="151"/>
      <c r="FD97" s="151"/>
      <c r="FE97" s="151"/>
      <c r="FF97" s="151"/>
      <c r="FG97" s="151"/>
      <c r="FH97" s="151"/>
      <c r="FI97" s="151"/>
      <c r="FJ97" s="151"/>
      <c r="FK97" s="151"/>
      <c r="FL97" s="151"/>
      <c r="FM97" s="151"/>
      <c r="FN97" s="151"/>
      <c r="FO97" s="151"/>
      <c r="FP97" s="151"/>
      <c r="FQ97" s="151"/>
      <c r="FR97" s="151"/>
      <c r="FS97" s="151"/>
      <c r="FT97" s="151"/>
      <c r="FU97" s="151"/>
      <c r="FV97" s="151"/>
      <c r="FW97" s="151"/>
      <c r="FX97" s="151"/>
      <c r="FY97" s="151"/>
      <c r="FZ97" s="151"/>
      <c r="GA97" s="151"/>
      <c r="GB97" s="151"/>
      <c r="GC97" s="151"/>
      <c r="GD97" s="151"/>
      <c r="GE97" s="151"/>
      <c r="GF97" s="151"/>
      <c r="GG97" s="151"/>
      <c r="GH97" s="151"/>
      <c r="GI97" s="151"/>
      <c r="GJ97" s="151"/>
      <c r="GK97" s="151"/>
      <c r="GL97" s="151"/>
      <c r="GM97" s="151"/>
    </row>
    <row r="98" spans="1:195" s="136" customFormat="1" ht="29.25" customHeight="1" x14ac:dyDescent="0.2">
      <c r="A98" s="161">
        <v>92</v>
      </c>
      <c r="B98" s="138" t="s">
        <v>457</v>
      </c>
      <c r="C98" s="152" t="s">
        <v>501</v>
      </c>
      <c r="D98" s="152" t="s">
        <v>390</v>
      </c>
      <c r="E98" s="138" t="s">
        <v>390</v>
      </c>
      <c r="F98" s="161" t="s">
        <v>222</v>
      </c>
      <c r="G98" s="139">
        <v>12000</v>
      </c>
      <c r="H98" s="162">
        <v>0</v>
      </c>
      <c r="I98" s="139">
        <f t="shared" si="5"/>
        <v>12000</v>
      </c>
      <c r="J98" s="156">
        <v>0</v>
      </c>
      <c r="K98" s="156">
        <v>0</v>
      </c>
      <c r="L98" s="156">
        <v>0</v>
      </c>
      <c r="M98" s="156">
        <v>0</v>
      </c>
      <c r="N98" s="156">
        <v>0</v>
      </c>
      <c r="O98" s="139">
        <f t="shared" si="6"/>
        <v>12000</v>
      </c>
      <c r="P98" s="166" t="s">
        <v>490</v>
      </c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6"/>
      <c r="AK98" s="196"/>
      <c r="AL98" s="196"/>
      <c r="AM98" s="196"/>
      <c r="AN98" s="196"/>
      <c r="AO98" s="196"/>
      <c r="AP98" s="196"/>
      <c r="AQ98" s="196"/>
      <c r="AR98" s="196"/>
      <c r="AS98" s="196"/>
      <c r="AT98" s="196"/>
      <c r="AU98" s="196"/>
      <c r="AV98" s="196"/>
      <c r="AW98" s="196"/>
      <c r="AX98" s="196"/>
      <c r="AY98" s="196"/>
      <c r="AZ98" s="196"/>
      <c r="BA98" s="196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6"/>
      <c r="BQ98" s="196"/>
      <c r="BR98" s="196"/>
      <c r="BS98" s="196"/>
      <c r="BT98" s="196"/>
      <c r="BU98" s="196"/>
      <c r="BV98" s="196"/>
      <c r="BW98" s="196"/>
      <c r="BX98" s="196"/>
      <c r="BY98" s="196"/>
      <c r="BZ98" s="196"/>
      <c r="CA98" s="196"/>
      <c r="CB98" s="196"/>
      <c r="CC98" s="196"/>
      <c r="CD98" s="196"/>
      <c r="CE98" s="196"/>
      <c r="CF98" s="196"/>
      <c r="CG98" s="196"/>
      <c r="CH98" s="196"/>
      <c r="CI98" s="196"/>
      <c r="CJ98" s="196"/>
      <c r="CK98" s="196"/>
      <c r="CL98" s="196"/>
      <c r="CM98" s="196"/>
      <c r="CN98" s="196"/>
      <c r="CO98" s="196"/>
      <c r="CP98" s="196"/>
      <c r="CQ98" s="196"/>
      <c r="CR98" s="196"/>
      <c r="CS98" s="196"/>
      <c r="CT98" s="196"/>
      <c r="CU98" s="196"/>
      <c r="CV98" s="196"/>
      <c r="CW98" s="196"/>
      <c r="CX98" s="196"/>
      <c r="CY98" s="196"/>
      <c r="CZ98" s="196"/>
      <c r="DA98" s="196"/>
      <c r="DB98" s="196"/>
      <c r="DC98" s="196"/>
      <c r="DD98" s="196"/>
      <c r="DE98" s="196"/>
      <c r="DF98" s="196"/>
      <c r="DG98" s="196"/>
      <c r="DH98" s="196"/>
      <c r="DI98" s="196"/>
      <c r="DJ98" s="196"/>
      <c r="DK98" s="196"/>
      <c r="DL98" s="196"/>
      <c r="DM98" s="196"/>
      <c r="DN98" s="196"/>
      <c r="DO98" s="196"/>
      <c r="DP98" s="196"/>
      <c r="DQ98" s="196"/>
      <c r="DR98" s="196"/>
      <c r="DS98" s="196"/>
      <c r="DT98" s="196"/>
      <c r="DU98" s="196"/>
      <c r="DV98" s="196"/>
      <c r="DW98" s="196"/>
      <c r="DX98" s="196"/>
      <c r="DY98" s="196"/>
      <c r="DZ98" s="196"/>
      <c r="EA98" s="196"/>
      <c r="EB98" s="196"/>
      <c r="EC98" s="196"/>
      <c r="ED98" s="196"/>
      <c r="EE98" s="196"/>
      <c r="EF98" s="196"/>
      <c r="EG98" s="196"/>
      <c r="EH98" s="196"/>
      <c r="EI98" s="196"/>
      <c r="EJ98" s="196"/>
      <c r="EK98" s="196"/>
      <c r="EL98" s="196"/>
      <c r="EM98" s="196"/>
      <c r="EN98" s="196"/>
      <c r="EO98" s="196"/>
      <c r="EP98" s="196"/>
      <c r="EQ98" s="196"/>
      <c r="ER98" s="196"/>
      <c r="ES98" s="196"/>
      <c r="ET98" s="196"/>
      <c r="EU98" s="196"/>
      <c r="EV98" s="196"/>
      <c r="EW98" s="196"/>
      <c r="EX98" s="196"/>
      <c r="EY98" s="196"/>
      <c r="EZ98" s="196"/>
      <c r="FA98" s="196"/>
      <c r="FB98" s="196"/>
      <c r="FC98" s="196"/>
      <c r="FD98" s="196"/>
      <c r="FE98" s="196"/>
      <c r="FF98" s="196"/>
      <c r="FG98" s="196"/>
      <c r="FH98" s="196"/>
      <c r="FI98" s="196"/>
      <c r="FJ98" s="196"/>
      <c r="FK98" s="196"/>
      <c r="FL98" s="196"/>
      <c r="FM98" s="196"/>
      <c r="FN98" s="196"/>
      <c r="FO98" s="196"/>
      <c r="FP98" s="196"/>
      <c r="FQ98" s="196"/>
      <c r="FR98" s="196"/>
      <c r="FS98" s="196"/>
      <c r="FT98" s="196"/>
      <c r="FU98" s="196"/>
      <c r="FV98" s="196"/>
      <c r="FW98" s="196"/>
      <c r="FX98" s="196"/>
      <c r="FY98" s="196"/>
      <c r="FZ98" s="196"/>
      <c r="GA98" s="196"/>
      <c r="GB98" s="196"/>
      <c r="GC98" s="196"/>
      <c r="GD98" s="196"/>
      <c r="GE98" s="196"/>
      <c r="GF98" s="196"/>
      <c r="GG98" s="196"/>
      <c r="GH98" s="196"/>
      <c r="GI98" s="196"/>
      <c r="GJ98" s="196"/>
      <c r="GK98" s="196"/>
      <c r="GL98" s="196"/>
      <c r="GM98" s="196"/>
    </row>
    <row r="99" spans="1:195" s="136" customFormat="1" ht="29.25" customHeight="1" x14ac:dyDescent="0.2">
      <c r="A99" s="161">
        <v>93</v>
      </c>
      <c r="B99" s="138" t="s">
        <v>458</v>
      </c>
      <c r="C99" s="152" t="s">
        <v>501</v>
      </c>
      <c r="D99" s="152" t="s">
        <v>390</v>
      </c>
      <c r="E99" s="138" t="s">
        <v>390</v>
      </c>
      <c r="F99" s="161" t="s">
        <v>222</v>
      </c>
      <c r="G99" s="139">
        <v>12000</v>
      </c>
      <c r="H99" s="162">
        <v>0</v>
      </c>
      <c r="I99" s="139">
        <f t="shared" si="5"/>
        <v>12000</v>
      </c>
      <c r="J99" s="156">
        <v>0</v>
      </c>
      <c r="K99" s="156">
        <v>0</v>
      </c>
      <c r="L99" s="156">
        <v>0</v>
      </c>
      <c r="M99" s="156">
        <v>0</v>
      </c>
      <c r="N99" s="156">
        <v>0</v>
      </c>
      <c r="O99" s="139">
        <f t="shared" si="6"/>
        <v>12000</v>
      </c>
      <c r="P99" s="166" t="s">
        <v>490</v>
      </c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T99" s="196"/>
      <c r="BU99" s="196"/>
      <c r="BV99" s="196"/>
      <c r="BW99" s="196"/>
      <c r="BX99" s="196"/>
      <c r="BY99" s="196"/>
      <c r="BZ99" s="196"/>
      <c r="CA99" s="196"/>
      <c r="CB99" s="196"/>
      <c r="CC99" s="196"/>
      <c r="CD99" s="196"/>
      <c r="CE99" s="196"/>
      <c r="CF99" s="196"/>
      <c r="CG99" s="196"/>
      <c r="CH99" s="196"/>
      <c r="CI99" s="196"/>
      <c r="CJ99" s="196"/>
      <c r="CK99" s="196"/>
      <c r="CL99" s="196"/>
      <c r="CM99" s="196"/>
      <c r="CN99" s="196"/>
      <c r="CO99" s="196"/>
      <c r="CP99" s="196"/>
      <c r="CQ99" s="196"/>
      <c r="CR99" s="196"/>
      <c r="CS99" s="196"/>
      <c r="CT99" s="196"/>
      <c r="CU99" s="196"/>
      <c r="CV99" s="196"/>
      <c r="CW99" s="196"/>
      <c r="CX99" s="196"/>
      <c r="CY99" s="196"/>
      <c r="CZ99" s="196"/>
      <c r="DA99" s="196"/>
      <c r="DB99" s="196"/>
      <c r="DC99" s="196"/>
      <c r="DD99" s="196"/>
      <c r="DE99" s="196"/>
      <c r="DF99" s="196"/>
      <c r="DG99" s="196"/>
      <c r="DH99" s="196"/>
      <c r="DI99" s="196"/>
      <c r="DJ99" s="196"/>
      <c r="DK99" s="196"/>
      <c r="DL99" s="196"/>
      <c r="DM99" s="196"/>
      <c r="DN99" s="196"/>
      <c r="DO99" s="196"/>
      <c r="DP99" s="196"/>
      <c r="DQ99" s="196"/>
      <c r="DR99" s="196"/>
      <c r="DS99" s="196"/>
      <c r="DT99" s="196"/>
      <c r="DU99" s="196"/>
      <c r="DV99" s="196"/>
      <c r="DW99" s="196"/>
      <c r="DX99" s="196"/>
      <c r="DY99" s="196"/>
      <c r="DZ99" s="196"/>
      <c r="EA99" s="196"/>
      <c r="EB99" s="196"/>
      <c r="EC99" s="196"/>
      <c r="ED99" s="196"/>
      <c r="EE99" s="196"/>
      <c r="EF99" s="196"/>
      <c r="EG99" s="196"/>
      <c r="EH99" s="196"/>
      <c r="EI99" s="196"/>
      <c r="EJ99" s="196"/>
      <c r="EK99" s="196"/>
      <c r="EL99" s="196"/>
      <c r="EM99" s="196"/>
      <c r="EN99" s="196"/>
      <c r="EO99" s="196"/>
      <c r="EP99" s="196"/>
      <c r="EQ99" s="196"/>
      <c r="ER99" s="196"/>
      <c r="ES99" s="196"/>
      <c r="ET99" s="196"/>
      <c r="EU99" s="196"/>
      <c r="EV99" s="196"/>
      <c r="EW99" s="196"/>
      <c r="EX99" s="196"/>
      <c r="EY99" s="196"/>
      <c r="EZ99" s="196"/>
      <c r="FA99" s="196"/>
      <c r="FB99" s="196"/>
      <c r="FC99" s="196"/>
      <c r="FD99" s="196"/>
      <c r="FE99" s="196"/>
      <c r="FF99" s="196"/>
      <c r="FG99" s="196"/>
      <c r="FH99" s="196"/>
      <c r="FI99" s="196"/>
      <c r="FJ99" s="196"/>
      <c r="FK99" s="196"/>
      <c r="FL99" s="196"/>
      <c r="FM99" s="196"/>
      <c r="FN99" s="196"/>
      <c r="FO99" s="196"/>
      <c r="FP99" s="196"/>
      <c r="FQ99" s="196"/>
      <c r="FR99" s="196"/>
      <c r="FS99" s="196"/>
      <c r="FT99" s="196"/>
      <c r="FU99" s="196"/>
      <c r="FV99" s="196"/>
      <c r="FW99" s="196"/>
      <c r="FX99" s="196"/>
      <c r="FY99" s="196"/>
      <c r="FZ99" s="196"/>
      <c r="GA99" s="196"/>
      <c r="GB99" s="196"/>
      <c r="GC99" s="196"/>
      <c r="GD99" s="196"/>
      <c r="GE99" s="196"/>
      <c r="GF99" s="196"/>
      <c r="GG99" s="196"/>
      <c r="GH99" s="196"/>
      <c r="GI99" s="196"/>
      <c r="GJ99" s="196"/>
      <c r="GK99" s="196"/>
      <c r="GL99" s="196"/>
      <c r="GM99" s="196"/>
    </row>
    <row r="100" spans="1:195" s="136" customFormat="1" ht="29.25" customHeight="1" x14ac:dyDescent="0.2">
      <c r="A100" s="161">
        <v>94</v>
      </c>
      <c r="B100" s="138" t="s">
        <v>487</v>
      </c>
      <c r="C100" s="152" t="s">
        <v>501</v>
      </c>
      <c r="D100" s="152" t="s">
        <v>390</v>
      </c>
      <c r="E100" s="138" t="s">
        <v>390</v>
      </c>
      <c r="F100" s="161" t="s">
        <v>222</v>
      </c>
      <c r="G100" s="139">
        <v>12000</v>
      </c>
      <c r="H100" s="162">
        <v>0</v>
      </c>
      <c r="I100" s="139">
        <f t="shared" si="5"/>
        <v>12000</v>
      </c>
      <c r="J100" s="156">
        <v>0</v>
      </c>
      <c r="K100" s="156">
        <v>0</v>
      </c>
      <c r="L100" s="156">
        <v>0</v>
      </c>
      <c r="M100" s="156">
        <v>0</v>
      </c>
      <c r="N100" s="156">
        <v>0</v>
      </c>
      <c r="O100" s="139">
        <f t="shared" si="6"/>
        <v>12000</v>
      </c>
      <c r="P100" s="166" t="s">
        <v>490</v>
      </c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  <c r="AL100" s="196"/>
      <c r="AM100" s="196"/>
      <c r="AN100" s="196"/>
      <c r="AO100" s="196"/>
      <c r="AP100" s="196"/>
      <c r="AQ100" s="196"/>
      <c r="AR100" s="196"/>
      <c r="AS100" s="196"/>
      <c r="AT100" s="196"/>
      <c r="AU100" s="196"/>
      <c r="AV100" s="196"/>
      <c r="AW100" s="196"/>
      <c r="AX100" s="196"/>
      <c r="AY100" s="196"/>
      <c r="AZ100" s="196"/>
      <c r="BA100" s="196"/>
      <c r="BB100" s="196"/>
      <c r="BC100" s="196"/>
      <c r="BD100" s="196"/>
      <c r="BE100" s="196"/>
      <c r="BF100" s="196"/>
      <c r="BG100" s="196"/>
      <c r="BH100" s="196"/>
      <c r="BI100" s="196"/>
      <c r="BJ100" s="196"/>
      <c r="BK100" s="196"/>
      <c r="BL100" s="196"/>
      <c r="BM100" s="196"/>
      <c r="BN100" s="196"/>
      <c r="BO100" s="196"/>
      <c r="BP100" s="196"/>
      <c r="BQ100" s="196"/>
      <c r="BR100" s="196"/>
      <c r="BS100" s="196"/>
      <c r="BT100" s="196"/>
      <c r="BU100" s="196"/>
      <c r="BV100" s="196"/>
      <c r="BW100" s="196"/>
      <c r="BX100" s="196"/>
      <c r="BY100" s="196"/>
      <c r="BZ100" s="196"/>
      <c r="CA100" s="196"/>
      <c r="CB100" s="196"/>
      <c r="CC100" s="196"/>
      <c r="CD100" s="196"/>
      <c r="CE100" s="196"/>
      <c r="CF100" s="196"/>
      <c r="CG100" s="196"/>
      <c r="CH100" s="196"/>
      <c r="CI100" s="196"/>
      <c r="CJ100" s="196"/>
      <c r="CK100" s="196"/>
      <c r="CL100" s="196"/>
      <c r="CM100" s="196"/>
      <c r="CN100" s="196"/>
      <c r="CO100" s="196"/>
      <c r="CP100" s="196"/>
      <c r="CQ100" s="196"/>
      <c r="CR100" s="196"/>
      <c r="CS100" s="196"/>
      <c r="CT100" s="196"/>
      <c r="CU100" s="196"/>
      <c r="CV100" s="196"/>
      <c r="CW100" s="196"/>
      <c r="CX100" s="196"/>
      <c r="CY100" s="196"/>
      <c r="CZ100" s="196"/>
      <c r="DA100" s="196"/>
      <c r="DB100" s="196"/>
      <c r="DC100" s="196"/>
      <c r="DD100" s="196"/>
      <c r="DE100" s="196"/>
      <c r="DF100" s="196"/>
      <c r="DG100" s="196"/>
      <c r="DH100" s="196"/>
      <c r="DI100" s="196"/>
      <c r="DJ100" s="196"/>
      <c r="DK100" s="196"/>
      <c r="DL100" s="196"/>
      <c r="DM100" s="196"/>
      <c r="DN100" s="196"/>
      <c r="DO100" s="196"/>
      <c r="DP100" s="196"/>
      <c r="DQ100" s="196"/>
      <c r="DR100" s="196"/>
      <c r="DS100" s="196"/>
      <c r="DT100" s="196"/>
      <c r="DU100" s="196"/>
      <c r="DV100" s="196"/>
      <c r="DW100" s="196"/>
      <c r="DX100" s="196"/>
      <c r="DY100" s="196"/>
      <c r="DZ100" s="196"/>
      <c r="EA100" s="196"/>
      <c r="EB100" s="196"/>
      <c r="EC100" s="196"/>
      <c r="ED100" s="196"/>
      <c r="EE100" s="196"/>
      <c r="EF100" s="196"/>
      <c r="EG100" s="196"/>
      <c r="EH100" s="196"/>
      <c r="EI100" s="196"/>
      <c r="EJ100" s="196"/>
      <c r="EK100" s="196"/>
      <c r="EL100" s="196"/>
      <c r="EM100" s="196"/>
      <c r="EN100" s="196"/>
      <c r="EO100" s="196"/>
      <c r="EP100" s="196"/>
      <c r="EQ100" s="196"/>
      <c r="ER100" s="196"/>
      <c r="ES100" s="196"/>
      <c r="ET100" s="196"/>
      <c r="EU100" s="196"/>
      <c r="EV100" s="196"/>
      <c r="EW100" s="196"/>
      <c r="EX100" s="196"/>
      <c r="EY100" s="196"/>
      <c r="EZ100" s="196"/>
      <c r="FA100" s="196"/>
      <c r="FB100" s="196"/>
      <c r="FC100" s="196"/>
      <c r="FD100" s="196"/>
      <c r="FE100" s="196"/>
      <c r="FF100" s="196"/>
      <c r="FG100" s="196"/>
      <c r="FH100" s="196"/>
      <c r="FI100" s="196"/>
      <c r="FJ100" s="196"/>
      <c r="FK100" s="196"/>
      <c r="FL100" s="196"/>
      <c r="FM100" s="196"/>
      <c r="FN100" s="196"/>
      <c r="FO100" s="196"/>
      <c r="FP100" s="196"/>
      <c r="FQ100" s="196"/>
      <c r="FR100" s="196"/>
      <c r="FS100" s="196"/>
      <c r="FT100" s="196"/>
      <c r="FU100" s="196"/>
      <c r="FV100" s="196"/>
      <c r="FW100" s="196"/>
      <c r="FX100" s="196"/>
      <c r="FY100" s="196"/>
      <c r="FZ100" s="196"/>
      <c r="GA100" s="196"/>
      <c r="GB100" s="196"/>
      <c r="GC100" s="196"/>
      <c r="GD100" s="196"/>
      <c r="GE100" s="196"/>
      <c r="GF100" s="196"/>
      <c r="GG100" s="196"/>
      <c r="GH100" s="196"/>
      <c r="GI100" s="196"/>
      <c r="GJ100" s="196"/>
      <c r="GK100" s="196"/>
      <c r="GL100" s="196"/>
      <c r="GM100" s="196"/>
    </row>
    <row r="101" spans="1:195" s="136" customFormat="1" ht="29.25" customHeight="1" x14ac:dyDescent="0.2">
      <c r="A101" s="161">
        <v>95</v>
      </c>
      <c r="B101" s="138" t="s">
        <v>389</v>
      </c>
      <c r="C101" s="152" t="s">
        <v>488</v>
      </c>
      <c r="D101" s="152" t="s">
        <v>390</v>
      </c>
      <c r="E101" s="138" t="s">
        <v>390</v>
      </c>
      <c r="F101" s="161" t="s">
        <v>221</v>
      </c>
      <c r="G101" s="139">
        <v>38000</v>
      </c>
      <c r="H101" s="162">
        <v>0</v>
      </c>
      <c r="I101" s="139">
        <f t="shared" si="5"/>
        <v>38000</v>
      </c>
      <c r="J101" s="156">
        <v>0</v>
      </c>
      <c r="K101" s="156">
        <v>497.25</v>
      </c>
      <c r="L101" s="156">
        <v>0</v>
      </c>
      <c r="M101" s="167">
        <v>150</v>
      </c>
      <c r="N101" s="139">
        <f t="shared" si="10"/>
        <v>647.25</v>
      </c>
      <c r="O101" s="139">
        <f t="shared" si="6"/>
        <v>37352.75</v>
      </c>
      <c r="P101" s="166" t="s">
        <v>490</v>
      </c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  <c r="AK101" s="196"/>
      <c r="AL101" s="196"/>
      <c r="AM101" s="196"/>
      <c r="AN101" s="196"/>
      <c r="AO101" s="196"/>
      <c r="AP101" s="196"/>
      <c r="AQ101" s="196"/>
      <c r="AR101" s="196"/>
      <c r="AS101" s="196"/>
      <c r="AT101" s="196"/>
      <c r="AU101" s="196"/>
      <c r="AV101" s="196"/>
      <c r="AW101" s="196"/>
      <c r="AX101" s="196"/>
      <c r="AY101" s="196"/>
      <c r="AZ101" s="196"/>
      <c r="BA101" s="196"/>
      <c r="BB101" s="196"/>
      <c r="BC101" s="196"/>
      <c r="BD101" s="196"/>
      <c r="BE101" s="196"/>
      <c r="BF101" s="196"/>
      <c r="BG101" s="196"/>
      <c r="BH101" s="196"/>
      <c r="BI101" s="196"/>
      <c r="BJ101" s="196"/>
      <c r="BK101" s="196"/>
      <c r="BL101" s="196"/>
      <c r="BM101" s="196"/>
      <c r="BN101" s="196"/>
      <c r="BO101" s="196"/>
      <c r="BP101" s="196"/>
      <c r="BQ101" s="196"/>
      <c r="BR101" s="196"/>
      <c r="BS101" s="196"/>
      <c r="BT101" s="196"/>
      <c r="BU101" s="196"/>
      <c r="BV101" s="196"/>
      <c r="BW101" s="196"/>
      <c r="BX101" s="196"/>
      <c r="BY101" s="196"/>
      <c r="BZ101" s="196"/>
      <c r="CA101" s="196"/>
      <c r="CB101" s="196"/>
      <c r="CC101" s="196"/>
      <c r="CD101" s="196"/>
      <c r="CE101" s="196"/>
      <c r="CF101" s="196"/>
      <c r="CG101" s="196"/>
      <c r="CH101" s="196"/>
      <c r="CI101" s="196"/>
      <c r="CJ101" s="196"/>
      <c r="CK101" s="196"/>
      <c r="CL101" s="196"/>
      <c r="CM101" s="196"/>
      <c r="CN101" s="196"/>
      <c r="CO101" s="196"/>
      <c r="CP101" s="196"/>
      <c r="CQ101" s="196"/>
      <c r="CR101" s="196"/>
      <c r="CS101" s="196"/>
      <c r="CT101" s="196"/>
      <c r="CU101" s="196"/>
      <c r="CV101" s="196"/>
      <c r="CW101" s="196"/>
      <c r="CX101" s="196"/>
      <c r="CY101" s="196"/>
      <c r="CZ101" s="196"/>
      <c r="DA101" s="196"/>
      <c r="DB101" s="196"/>
      <c r="DC101" s="196"/>
      <c r="DD101" s="196"/>
      <c r="DE101" s="196"/>
      <c r="DF101" s="196"/>
      <c r="DG101" s="196"/>
      <c r="DH101" s="196"/>
      <c r="DI101" s="196"/>
      <c r="DJ101" s="196"/>
      <c r="DK101" s="196"/>
      <c r="DL101" s="196"/>
      <c r="DM101" s="196"/>
      <c r="DN101" s="196"/>
      <c r="DO101" s="196"/>
      <c r="DP101" s="196"/>
      <c r="DQ101" s="196"/>
      <c r="DR101" s="196"/>
      <c r="DS101" s="196"/>
      <c r="DT101" s="196"/>
      <c r="DU101" s="196"/>
      <c r="DV101" s="196"/>
      <c r="DW101" s="196"/>
      <c r="DX101" s="196"/>
      <c r="DY101" s="196"/>
      <c r="DZ101" s="196"/>
      <c r="EA101" s="196"/>
      <c r="EB101" s="196"/>
      <c r="EC101" s="196"/>
      <c r="ED101" s="196"/>
      <c r="EE101" s="196"/>
      <c r="EF101" s="196"/>
      <c r="EG101" s="196"/>
      <c r="EH101" s="196"/>
      <c r="EI101" s="196"/>
      <c r="EJ101" s="196"/>
      <c r="EK101" s="196"/>
      <c r="EL101" s="196"/>
      <c r="EM101" s="196"/>
      <c r="EN101" s="196"/>
      <c r="EO101" s="196"/>
      <c r="EP101" s="196"/>
      <c r="EQ101" s="196"/>
      <c r="ER101" s="196"/>
      <c r="ES101" s="196"/>
      <c r="ET101" s="196"/>
      <c r="EU101" s="196"/>
      <c r="EV101" s="196"/>
      <c r="EW101" s="196"/>
      <c r="EX101" s="196"/>
      <c r="EY101" s="196"/>
      <c r="EZ101" s="196"/>
      <c r="FA101" s="196"/>
      <c r="FB101" s="196"/>
      <c r="FC101" s="196"/>
      <c r="FD101" s="196"/>
      <c r="FE101" s="196"/>
      <c r="FF101" s="196"/>
      <c r="FG101" s="196"/>
      <c r="FH101" s="196"/>
      <c r="FI101" s="196"/>
      <c r="FJ101" s="196"/>
      <c r="FK101" s="196"/>
      <c r="FL101" s="196"/>
      <c r="FM101" s="196"/>
      <c r="FN101" s="196"/>
      <c r="FO101" s="196"/>
      <c r="FP101" s="196"/>
      <c r="FQ101" s="196"/>
      <c r="FR101" s="196"/>
      <c r="FS101" s="196"/>
      <c r="FT101" s="196"/>
      <c r="FU101" s="196"/>
      <c r="FV101" s="196"/>
      <c r="FW101" s="196"/>
      <c r="FX101" s="196"/>
      <c r="FY101" s="196"/>
      <c r="FZ101" s="196"/>
      <c r="GA101" s="196"/>
      <c r="GB101" s="196"/>
      <c r="GC101" s="196"/>
      <c r="GD101" s="196"/>
      <c r="GE101" s="196"/>
      <c r="GF101" s="196"/>
      <c r="GG101" s="196"/>
      <c r="GH101" s="196"/>
      <c r="GI101" s="196"/>
      <c r="GJ101" s="196"/>
      <c r="GK101" s="196"/>
      <c r="GL101" s="196"/>
      <c r="GM101" s="196"/>
    </row>
    <row r="102" spans="1:195" s="15" customFormat="1" ht="29.25" customHeight="1" x14ac:dyDescent="0.2">
      <c r="A102" s="161">
        <v>96</v>
      </c>
      <c r="B102" s="138" t="s">
        <v>437</v>
      </c>
      <c r="C102" s="152" t="s">
        <v>436</v>
      </c>
      <c r="D102" s="152" t="s">
        <v>390</v>
      </c>
      <c r="E102" s="138" t="s">
        <v>390</v>
      </c>
      <c r="F102" s="161" t="s">
        <v>222</v>
      </c>
      <c r="G102" s="139">
        <v>12000</v>
      </c>
      <c r="H102" s="162">
        <v>0</v>
      </c>
      <c r="I102" s="139">
        <f t="shared" si="5"/>
        <v>12000</v>
      </c>
      <c r="J102" s="156">
        <v>0</v>
      </c>
      <c r="K102" s="156">
        <v>0</v>
      </c>
      <c r="L102" s="156">
        <v>0</v>
      </c>
      <c r="M102" s="156">
        <v>0</v>
      </c>
      <c r="N102" s="156">
        <v>0</v>
      </c>
      <c r="O102" s="139">
        <f t="shared" si="6"/>
        <v>12000</v>
      </c>
      <c r="P102" s="166" t="s">
        <v>490</v>
      </c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/>
      <c r="BK102" s="151"/>
      <c r="BL102" s="151"/>
      <c r="BM102" s="151"/>
      <c r="BN102" s="151"/>
      <c r="BO102" s="151"/>
      <c r="BP102" s="151"/>
      <c r="BQ102" s="151"/>
      <c r="BR102" s="151"/>
      <c r="BS102" s="151"/>
      <c r="BT102" s="151"/>
      <c r="BU102" s="151"/>
      <c r="BV102" s="151"/>
      <c r="BW102" s="151"/>
      <c r="BX102" s="151"/>
      <c r="BY102" s="151"/>
      <c r="BZ102" s="151"/>
      <c r="CA102" s="151"/>
      <c r="CB102" s="151"/>
      <c r="CC102" s="151"/>
      <c r="CD102" s="151"/>
      <c r="CE102" s="151"/>
      <c r="CF102" s="151"/>
      <c r="CG102" s="151"/>
      <c r="CH102" s="151"/>
      <c r="CI102" s="151"/>
      <c r="CJ102" s="151"/>
      <c r="CK102" s="151"/>
      <c r="CL102" s="151"/>
      <c r="CM102" s="151"/>
      <c r="CN102" s="151"/>
      <c r="CO102" s="151"/>
      <c r="CP102" s="151"/>
      <c r="CQ102" s="151"/>
      <c r="CR102" s="151"/>
      <c r="CS102" s="151"/>
      <c r="CT102" s="151"/>
      <c r="CU102" s="151"/>
      <c r="CV102" s="151"/>
      <c r="CW102" s="151"/>
      <c r="CX102" s="151"/>
      <c r="CY102" s="151"/>
      <c r="CZ102" s="151"/>
      <c r="DA102" s="151"/>
      <c r="DB102" s="151"/>
      <c r="DC102" s="151"/>
      <c r="DD102" s="151"/>
      <c r="DE102" s="151"/>
      <c r="DF102" s="151"/>
      <c r="DG102" s="151"/>
      <c r="DH102" s="151"/>
      <c r="DI102" s="151"/>
      <c r="DJ102" s="151"/>
      <c r="DK102" s="151"/>
      <c r="DL102" s="151"/>
      <c r="DM102" s="151"/>
      <c r="DN102" s="151"/>
      <c r="DO102" s="151"/>
      <c r="DP102" s="151"/>
      <c r="DQ102" s="151"/>
      <c r="DR102" s="151"/>
      <c r="DS102" s="151"/>
      <c r="DT102" s="151"/>
      <c r="DU102" s="151"/>
      <c r="DV102" s="151"/>
      <c r="DW102" s="151"/>
      <c r="DX102" s="151"/>
      <c r="DY102" s="151"/>
      <c r="DZ102" s="151"/>
      <c r="EA102" s="151"/>
      <c r="EB102" s="151"/>
      <c r="EC102" s="151"/>
      <c r="ED102" s="151"/>
      <c r="EE102" s="151"/>
      <c r="EF102" s="151"/>
      <c r="EG102" s="151"/>
      <c r="EH102" s="151"/>
      <c r="EI102" s="151"/>
      <c r="EJ102" s="151"/>
      <c r="EK102" s="151"/>
      <c r="EL102" s="151"/>
      <c r="EM102" s="151"/>
      <c r="EN102" s="151"/>
      <c r="EO102" s="151"/>
      <c r="EP102" s="151"/>
      <c r="EQ102" s="151"/>
      <c r="ER102" s="151"/>
      <c r="ES102" s="151"/>
      <c r="ET102" s="151"/>
      <c r="EU102" s="151"/>
      <c r="EV102" s="151"/>
      <c r="EW102" s="151"/>
      <c r="EX102" s="151"/>
      <c r="EY102" s="151"/>
      <c r="EZ102" s="151"/>
      <c r="FA102" s="151"/>
      <c r="FB102" s="151"/>
      <c r="FC102" s="151"/>
      <c r="FD102" s="151"/>
      <c r="FE102" s="151"/>
      <c r="FF102" s="151"/>
      <c r="FG102" s="151"/>
      <c r="FH102" s="151"/>
      <c r="FI102" s="151"/>
      <c r="FJ102" s="151"/>
      <c r="FK102" s="151"/>
      <c r="FL102" s="151"/>
      <c r="FM102" s="151"/>
      <c r="FN102" s="151"/>
      <c r="FO102" s="151"/>
      <c r="FP102" s="151"/>
      <c r="FQ102" s="151"/>
      <c r="FR102" s="151"/>
      <c r="FS102" s="151"/>
      <c r="FT102" s="151"/>
      <c r="FU102" s="151"/>
      <c r="FV102" s="151"/>
      <c r="FW102" s="151"/>
      <c r="FX102" s="151"/>
      <c r="FY102" s="151"/>
      <c r="FZ102" s="151"/>
      <c r="GA102" s="151"/>
      <c r="GB102" s="151"/>
      <c r="GC102" s="151"/>
      <c r="GD102" s="151"/>
      <c r="GE102" s="151"/>
      <c r="GF102" s="151"/>
      <c r="GG102" s="151"/>
      <c r="GH102" s="151"/>
      <c r="GI102" s="151"/>
      <c r="GJ102" s="151"/>
      <c r="GK102" s="151"/>
      <c r="GL102" s="151"/>
      <c r="GM102" s="151"/>
    </row>
    <row r="103" spans="1:195" s="136" customFormat="1" ht="29.25" customHeight="1" x14ac:dyDescent="0.2">
      <c r="A103" s="161">
        <v>97</v>
      </c>
      <c r="B103" s="138" t="s">
        <v>502</v>
      </c>
      <c r="C103" s="152" t="s">
        <v>503</v>
      </c>
      <c r="D103" s="165" t="s">
        <v>390</v>
      </c>
      <c r="E103" s="138" t="s">
        <v>390</v>
      </c>
      <c r="F103" s="161" t="s">
        <v>221</v>
      </c>
      <c r="G103" s="139">
        <v>8000</v>
      </c>
      <c r="H103" s="162">
        <v>0</v>
      </c>
      <c r="I103" s="139">
        <f>+G103+H103</f>
        <v>8000</v>
      </c>
      <c r="J103" s="156">
        <v>0</v>
      </c>
      <c r="K103" s="156">
        <v>0</v>
      </c>
      <c r="L103" s="156">
        <v>0</v>
      </c>
      <c r="M103" s="156">
        <v>0</v>
      </c>
      <c r="N103" s="156">
        <v>0</v>
      </c>
      <c r="O103" s="139">
        <f>+I103-N103</f>
        <v>8000</v>
      </c>
      <c r="P103" s="166" t="s">
        <v>490</v>
      </c>
      <c r="Q103" s="196"/>
      <c r="R103" s="196"/>
      <c r="S103" s="196"/>
      <c r="T103" s="196"/>
      <c r="U103" s="196"/>
      <c r="V103" s="196"/>
      <c r="W103" s="196"/>
      <c r="X103" s="196"/>
      <c r="Y103" s="196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  <c r="AK103" s="196"/>
      <c r="AL103" s="196"/>
      <c r="AM103" s="196"/>
      <c r="AN103" s="196"/>
      <c r="AO103" s="196"/>
      <c r="AP103" s="196"/>
      <c r="AQ103" s="196"/>
      <c r="AR103" s="196"/>
      <c r="AS103" s="196"/>
      <c r="AT103" s="196"/>
      <c r="AU103" s="196"/>
      <c r="AV103" s="196"/>
      <c r="AW103" s="196"/>
      <c r="AX103" s="196"/>
      <c r="AY103" s="196"/>
      <c r="AZ103" s="196"/>
      <c r="BA103" s="196"/>
      <c r="BB103" s="196"/>
      <c r="BC103" s="196"/>
      <c r="BD103" s="196"/>
      <c r="BE103" s="196"/>
      <c r="BF103" s="196"/>
      <c r="BG103" s="196"/>
      <c r="BH103" s="196"/>
      <c r="BI103" s="196"/>
      <c r="BJ103" s="196"/>
      <c r="BK103" s="196"/>
      <c r="BL103" s="196"/>
      <c r="BM103" s="196"/>
      <c r="BN103" s="196"/>
      <c r="BO103" s="196"/>
      <c r="BP103" s="196"/>
      <c r="BQ103" s="196"/>
      <c r="BR103" s="196"/>
      <c r="BS103" s="196"/>
      <c r="BT103" s="196"/>
      <c r="BU103" s="196"/>
      <c r="BV103" s="196"/>
      <c r="BW103" s="196"/>
      <c r="BX103" s="196"/>
      <c r="BY103" s="196"/>
      <c r="BZ103" s="196"/>
      <c r="CA103" s="196"/>
      <c r="CB103" s="196"/>
      <c r="CC103" s="196"/>
      <c r="CD103" s="196"/>
      <c r="CE103" s="196"/>
      <c r="CF103" s="196"/>
      <c r="CG103" s="196"/>
      <c r="CH103" s="196"/>
      <c r="CI103" s="196"/>
      <c r="CJ103" s="196"/>
      <c r="CK103" s="196"/>
      <c r="CL103" s="196"/>
      <c r="CM103" s="196"/>
      <c r="CN103" s="196"/>
      <c r="CO103" s="196"/>
      <c r="CP103" s="196"/>
      <c r="CQ103" s="196"/>
      <c r="CR103" s="196"/>
      <c r="CS103" s="196"/>
      <c r="CT103" s="196"/>
      <c r="CU103" s="196"/>
      <c r="CV103" s="196"/>
      <c r="CW103" s="196"/>
      <c r="CX103" s="196"/>
      <c r="CY103" s="196"/>
      <c r="CZ103" s="196"/>
      <c r="DA103" s="196"/>
      <c r="DB103" s="196"/>
      <c r="DC103" s="196"/>
      <c r="DD103" s="196"/>
      <c r="DE103" s="196"/>
      <c r="DF103" s="196"/>
      <c r="DG103" s="196"/>
      <c r="DH103" s="196"/>
      <c r="DI103" s="196"/>
      <c r="DJ103" s="196"/>
      <c r="DK103" s="196"/>
      <c r="DL103" s="196"/>
      <c r="DM103" s="196"/>
      <c r="DN103" s="196"/>
      <c r="DO103" s="196"/>
      <c r="DP103" s="196"/>
      <c r="DQ103" s="196"/>
      <c r="DR103" s="196"/>
      <c r="DS103" s="196"/>
      <c r="DT103" s="196"/>
      <c r="DU103" s="196"/>
      <c r="DV103" s="196"/>
      <c r="DW103" s="196"/>
      <c r="DX103" s="196"/>
      <c r="DY103" s="196"/>
      <c r="DZ103" s="196"/>
      <c r="EA103" s="196"/>
      <c r="EB103" s="196"/>
      <c r="EC103" s="196"/>
      <c r="ED103" s="196"/>
      <c r="EE103" s="196"/>
      <c r="EF103" s="196"/>
      <c r="EG103" s="196"/>
      <c r="EH103" s="196"/>
      <c r="EI103" s="196"/>
      <c r="EJ103" s="196"/>
      <c r="EK103" s="196"/>
      <c r="EL103" s="196"/>
      <c r="EM103" s="196"/>
      <c r="EN103" s="196"/>
      <c r="EO103" s="196"/>
      <c r="EP103" s="196"/>
      <c r="EQ103" s="196"/>
      <c r="ER103" s="196"/>
      <c r="ES103" s="196"/>
      <c r="ET103" s="196"/>
      <c r="EU103" s="196"/>
      <c r="EV103" s="196"/>
      <c r="EW103" s="196"/>
      <c r="EX103" s="196"/>
      <c r="EY103" s="196"/>
      <c r="EZ103" s="196"/>
      <c r="FA103" s="196"/>
      <c r="FB103" s="196"/>
      <c r="FC103" s="196"/>
      <c r="FD103" s="196"/>
      <c r="FE103" s="196"/>
      <c r="FF103" s="196"/>
      <c r="FG103" s="196"/>
      <c r="FH103" s="196"/>
      <c r="FI103" s="196"/>
      <c r="FJ103" s="196"/>
      <c r="FK103" s="196"/>
      <c r="FL103" s="196"/>
      <c r="FM103" s="196"/>
      <c r="FN103" s="196"/>
      <c r="FO103" s="196"/>
      <c r="FP103" s="196"/>
      <c r="FQ103" s="196"/>
      <c r="FR103" s="196"/>
      <c r="FS103" s="196"/>
      <c r="FT103" s="196"/>
      <c r="FU103" s="196"/>
      <c r="FV103" s="196"/>
      <c r="FW103" s="196"/>
      <c r="FX103" s="196"/>
      <c r="FY103" s="196"/>
      <c r="FZ103" s="196"/>
      <c r="GA103" s="196"/>
      <c r="GB103" s="196"/>
      <c r="GC103" s="196"/>
      <c r="GD103" s="196"/>
      <c r="GE103" s="196"/>
      <c r="GF103" s="196"/>
      <c r="GG103" s="196"/>
      <c r="GH103" s="196"/>
      <c r="GI103" s="196"/>
      <c r="GJ103" s="196"/>
      <c r="GK103" s="196"/>
      <c r="GL103" s="196"/>
      <c r="GM103" s="196"/>
    </row>
    <row r="104" spans="1:195" s="136" customFormat="1" ht="29.25" customHeight="1" x14ac:dyDescent="0.2">
      <c r="A104" s="161">
        <v>98</v>
      </c>
      <c r="B104" s="138" t="s">
        <v>508</v>
      </c>
      <c r="C104" s="152" t="s">
        <v>503</v>
      </c>
      <c r="D104" s="165" t="s">
        <v>390</v>
      </c>
      <c r="E104" s="138" t="s">
        <v>390</v>
      </c>
      <c r="F104" s="161" t="s">
        <v>222</v>
      </c>
      <c r="G104" s="139">
        <v>8000</v>
      </c>
      <c r="H104" s="162">
        <v>0</v>
      </c>
      <c r="I104" s="139">
        <v>8000</v>
      </c>
      <c r="J104" s="156">
        <v>0</v>
      </c>
      <c r="K104" s="156">
        <v>0</v>
      </c>
      <c r="L104" s="156">
        <v>0</v>
      </c>
      <c r="M104" s="156">
        <v>0</v>
      </c>
      <c r="N104" s="156">
        <v>0</v>
      </c>
      <c r="O104" s="139">
        <f>+I104-N104</f>
        <v>8000</v>
      </c>
      <c r="P104" s="166" t="s">
        <v>490</v>
      </c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196"/>
      <c r="AC104" s="196"/>
      <c r="AD104" s="196"/>
      <c r="AE104" s="196"/>
      <c r="AF104" s="196"/>
      <c r="AG104" s="196"/>
      <c r="AH104" s="196"/>
      <c r="AI104" s="196"/>
      <c r="AJ104" s="196"/>
      <c r="AK104" s="196"/>
      <c r="AL104" s="196"/>
      <c r="AM104" s="196"/>
      <c r="AN104" s="196"/>
      <c r="AO104" s="196"/>
      <c r="AP104" s="196"/>
      <c r="AQ104" s="196"/>
      <c r="AR104" s="196"/>
      <c r="AS104" s="196"/>
      <c r="AT104" s="196"/>
      <c r="AU104" s="196"/>
      <c r="AV104" s="196"/>
      <c r="AW104" s="196"/>
      <c r="AX104" s="196"/>
      <c r="AY104" s="196"/>
      <c r="AZ104" s="196"/>
      <c r="BA104" s="196"/>
      <c r="BB104" s="196"/>
      <c r="BC104" s="196"/>
      <c r="BD104" s="196"/>
      <c r="BE104" s="196"/>
      <c r="BF104" s="196"/>
      <c r="BG104" s="196"/>
      <c r="BH104" s="196"/>
      <c r="BI104" s="196"/>
      <c r="BJ104" s="196"/>
      <c r="BK104" s="196"/>
      <c r="BL104" s="196"/>
      <c r="BM104" s="196"/>
      <c r="BN104" s="196"/>
      <c r="BO104" s="196"/>
      <c r="BP104" s="196"/>
      <c r="BQ104" s="196"/>
      <c r="BR104" s="196"/>
      <c r="BS104" s="196"/>
      <c r="BT104" s="196"/>
      <c r="BU104" s="196"/>
      <c r="BV104" s="196"/>
      <c r="BW104" s="196"/>
      <c r="BX104" s="196"/>
      <c r="BY104" s="196"/>
      <c r="BZ104" s="196"/>
      <c r="CA104" s="196"/>
      <c r="CB104" s="196"/>
      <c r="CC104" s="196"/>
      <c r="CD104" s="196"/>
      <c r="CE104" s="196"/>
      <c r="CF104" s="196"/>
      <c r="CG104" s="196"/>
      <c r="CH104" s="196"/>
      <c r="CI104" s="196"/>
      <c r="CJ104" s="196"/>
      <c r="CK104" s="196"/>
      <c r="CL104" s="196"/>
      <c r="CM104" s="196"/>
      <c r="CN104" s="196"/>
      <c r="CO104" s="196"/>
      <c r="CP104" s="196"/>
      <c r="CQ104" s="196"/>
      <c r="CR104" s="196"/>
      <c r="CS104" s="196"/>
      <c r="CT104" s="196"/>
      <c r="CU104" s="196"/>
      <c r="CV104" s="196"/>
      <c r="CW104" s="196"/>
      <c r="CX104" s="196"/>
      <c r="CY104" s="196"/>
      <c r="CZ104" s="196"/>
      <c r="DA104" s="196"/>
      <c r="DB104" s="196"/>
      <c r="DC104" s="196"/>
      <c r="DD104" s="196"/>
      <c r="DE104" s="196"/>
      <c r="DF104" s="196"/>
      <c r="DG104" s="196"/>
      <c r="DH104" s="196"/>
      <c r="DI104" s="196"/>
      <c r="DJ104" s="196"/>
      <c r="DK104" s="196"/>
      <c r="DL104" s="196"/>
      <c r="DM104" s="196"/>
      <c r="DN104" s="196"/>
      <c r="DO104" s="196"/>
      <c r="DP104" s="196"/>
      <c r="DQ104" s="196"/>
      <c r="DR104" s="196"/>
      <c r="DS104" s="196"/>
      <c r="DT104" s="196"/>
      <c r="DU104" s="196"/>
      <c r="DV104" s="196"/>
      <c r="DW104" s="196"/>
      <c r="DX104" s="196"/>
      <c r="DY104" s="196"/>
      <c r="DZ104" s="196"/>
      <c r="EA104" s="196"/>
      <c r="EB104" s="196"/>
      <c r="EC104" s="196"/>
      <c r="ED104" s="196"/>
      <c r="EE104" s="196"/>
      <c r="EF104" s="196"/>
      <c r="EG104" s="196"/>
      <c r="EH104" s="196"/>
      <c r="EI104" s="196"/>
      <c r="EJ104" s="196"/>
      <c r="EK104" s="196"/>
      <c r="EL104" s="196"/>
      <c r="EM104" s="196"/>
      <c r="EN104" s="196"/>
      <c r="EO104" s="196"/>
      <c r="EP104" s="196"/>
      <c r="EQ104" s="196"/>
      <c r="ER104" s="196"/>
      <c r="ES104" s="196"/>
      <c r="ET104" s="196"/>
      <c r="EU104" s="196"/>
      <c r="EV104" s="196"/>
      <c r="EW104" s="196"/>
      <c r="EX104" s="196"/>
      <c r="EY104" s="196"/>
      <c r="EZ104" s="196"/>
      <c r="FA104" s="196"/>
      <c r="FB104" s="196"/>
      <c r="FC104" s="196"/>
      <c r="FD104" s="196"/>
      <c r="FE104" s="196"/>
      <c r="FF104" s="196"/>
      <c r="FG104" s="196"/>
      <c r="FH104" s="196"/>
      <c r="FI104" s="196"/>
      <c r="FJ104" s="196"/>
      <c r="FK104" s="196"/>
      <c r="FL104" s="196"/>
      <c r="FM104" s="196"/>
      <c r="FN104" s="196"/>
      <c r="FO104" s="196"/>
      <c r="FP104" s="196"/>
      <c r="FQ104" s="196"/>
      <c r="FR104" s="196"/>
      <c r="FS104" s="196"/>
      <c r="FT104" s="196"/>
      <c r="FU104" s="196"/>
      <c r="FV104" s="196"/>
      <c r="FW104" s="196"/>
      <c r="FX104" s="196"/>
      <c r="FY104" s="196"/>
      <c r="FZ104" s="196"/>
      <c r="GA104" s="196"/>
      <c r="GB104" s="196"/>
      <c r="GC104" s="196"/>
      <c r="GD104" s="196"/>
      <c r="GE104" s="196"/>
      <c r="GF104" s="196"/>
      <c r="GG104" s="196"/>
      <c r="GH104" s="196"/>
      <c r="GI104" s="196"/>
      <c r="GJ104" s="196"/>
      <c r="GK104" s="196"/>
      <c r="GL104" s="196"/>
      <c r="GM104" s="196"/>
    </row>
    <row r="105" spans="1:195" s="137" customFormat="1" ht="29.25" customHeight="1" x14ac:dyDescent="0.2">
      <c r="A105" s="161">
        <v>99</v>
      </c>
      <c r="B105" s="138" t="s">
        <v>440</v>
      </c>
      <c r="C105" s="152" t="s">
        <v>439</v>
      </c>
      <c r="D105" s="152" t="s">
        <v>390</v>
      </c>
      <c r="E105" s="138" t="s">
        <v>390</v>
      </c>
      <c r="F105" s="161" t="s">
        <v>222</v>
      </c>
      <c r="G105" s="139">
        <v>12000</v>
      </c>
      <c r="H105" s="162">
        <v>0</v>
      </c>
      <c r="I105" s="139">
        <f t="shared" si="5"/>
        <v>12000</v>
      </c>
      <c r="J105" s="156">
        <v>0</v>
      </c>
      <c r="K105" s="156">
        <v>0</v>
      </c>
      <c r="L105" s="156">
        <v>0</v>
      </c>
      <c r="M105" s="156">
        <v>0</v>
      </c>
      <c r="N105" s="156">
        <v>0</v>
      </c>
      <c r="O105" s="139">
        <f t="shared" si="6"/>
        <v>12000</v>
      </c>
      <c r="P105" s="166" t="s">
        <v>490</v>
      </c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  <c r="BJ105" s="151"/>
      <c r="BK105" s="151"/>
      <c r="BL105" s="151"/>
      <c r="BM105" s="151"/>
      <c r="BN105" s="151"/>
      <c r="BO105" s="151"/>
      <c r="BP105" s="151"/>
      <c r="BQ105" s="151"/>
      <c r="BR105" s="151"/>
      <c r="BS105" s="151"/>
      <c r="BT105" s="151"/>
      <c r="BU105" s="151"/>
      <c r="BV105" s="151"/>
      <c r="BW105" s="151"/>
      <c r="BX105" s="151"/>
      <c r="BY105" s="151"/>
      <c r="BZ105" s="151"/>
      <c r="CA105" s="151"/>
      <c r="CB105" s="151"/>
      <c r="CC105" s="151"/>
      <c r="CD105" s="151"/>
      <c r="CE105" s="151"/>
      <c r="CF105" s="151"/>
      <c r="CG105" s="151"/>
      <c r="CH105" s="151"/>
      <c r="CI105" s="151"/>
      <c r="CJ105" s="151"/>
      <c r="CK105" s="151"/>
      <c r="CL105" s="151"/>
      <c r="CM105" s="151"/>
      <c r="CN105" s="151"/>
      <c r="CO105" s="151"/>
      <c r="CP105" s="151"/>
      <c r="CQ105" s="151"/>
      <c r="CR105" s="151"/>
      <c r="CS105" s="151"/>
      <c r="CT105" s="151"/>
      <c r="CU105" s="151"/>
      <c r="CV105" s="151"/>
      <c r="CW105" s="151"/>
      <c r="CX105" s="151"/>
      <c r="CY105" s="151"/>
      <c r="CZ105" s="151"/>
      <c r="DA105" s="151"/>
      <c r="DB105" s="151"/>
      <c r="DC105" s="151"/>
      <c r="DD105" s="151"/>
      <c r="DE105" s="151"/>
      <c r="DF105" s="151"/>
      <c r="DG105" s="151"/>
      <c r="DH105" s="151"/>
      <c r="DI105" s="151"/>
      <c r="DJ105" s="151"/>
      <c r="DK105" s="151"/>
      <c r="DL105" s="151"/>
      <c r="DM105" s="151"/>
      <c r="DN105" s="151"/>
      <c r="DO105" s="151"/>
      <c r="DP105" s="151"/>
      <c r="DQ105" s="151"/>
      <c r="DR105" s="151"/>
      <c r="DS105" s="151"/>
      <c r="DT105" s="151"/>
      <c r="DU105" s="151"/>
      <c r="DV105" s="151"/>
      <c r="DW105" s="151"/>
      <c r="DX105" s="151"/>
      <c r="DY105" s="151"/>
      <c r="DZ105" s="151"/>
      <c r="EA105" s="151"/>
      <c r="EB105" s="151"/>
      <c r="EC105" s="151"/>
      <c r="ED105" s="151"/>
      <c r="EE105" s="151"/>
      <c r="EF105" s="151"/>
      <c r="EG105" s="151"/>
      <c r="EH105" s="151"/>
      <c r="EI105" s="151"/>
      <c r="EJ105" s="151"/>
      <c r="EK105" s="151"/>
      <c r="EL105" s="151"/>
      <c r="EM105" s="151"/>
      <c r="EN105" s="151"/>
      <c r="EO105" s="151"/>
      <c r="EP105" s="151"/>
      <c r="EQ105" s="151"/>
      <c r="ER105" s="151"/>
      <c r="ES105" s="151"/>
      <c r="ET105" s="151"/>
      <c r="EU105" s="151"/>
      <c r="EV105" s="151"/>
      <c r="EW105" s="151"/>
      <c r="EX105" s="151"/>
      <c r="EY105" s="151"/>
      <c r="EZ105" s="151"/>
      <c r="FA105" s="151"/>
      <c r="FB105" s="151"/>
      <c r="FC105" s="151"/>
      <c r="FD105" s="151"/>
      <c r="FE105" s="151"/>
      <c r="FF105" s="151"/>
      <c r="FG105" s="151"/>
      <c r="FH105" s="151"/>
      <c r="FI105" s="151"/>
      <c r="FJ105" s="151"/>
      <c r="FK105" s="151"/>
      <c r="FL105" s="151"/>
      <c r="FM105" s="151"/>
      <c r="FN105" s="151"/>
      <c r="FO105" s="151"/>
      <c r="FP105" s="151"/>
      <c r="FQ105" s="151"/>
      <c r="FR105" s="151"/>
      <c r="FS105" s="151"/>
      <c r="FT105" s="151"/>
      <c r="FU105" s="151"/>
      <c r="FV105" s="151"/>
      <c r="FW105" s="151"/>
      <c r="FX105" s="151"/>
      <c r="FY105" s="151"/>
      <c r="FZ105" s="151"/>
      <c r="GA105" s="151"/>
      <c r="GB105" s="151"/>
      <c r="GC105" s="151"/>
      <c r="GD105" s="151"/>
      <c r="GE105" s="151"/>
      <c r="GF105" s="151"/>
      <c r="GG105" s="151"/>
      <c r="GH105" s="151"/>
      <c r="GI105" s="151"/>
      <c r="GJ105" s="151"/>
      <c r="GK105" s="151"/>
      <c r="GL105" s="151"/>
      <c r="GM105" s="151"/>
    </row>
    <row r="106" spans="1:195" s="147" customFormat="1" ht="29.25" customHeight="1" x14ac:dyDescent="0.2">
      <c r="A106" s="161">
        <v>100</v>
      </c>
      <c r="B106" s="138" t="s">
        <v>442</v>
      </c>
      <c r="C106" s="152" t="s">
        <v>441</v>
      </c>
      <c r="D106" s="152" t="s">
        <v>390</v>
      </c>
      <c r="E106" s="138" t="s">
        <v>390</v>
      </c>
      <c r="F106" s="161" t="s">
        <v>222</v>
      </c>
      <c r="G106" s="139">
        <v>8000</v>
      </c>
      <c r="H106" s="162">
        <v>0</v>
      </c>
      <c r="I106" s="139">
        <f t="shared" si="5"/>
        <v>8000</v>
      </c>
      <c r="J106" s="156">
        <v>0</v>
      </c>
      <c r="K106" s="156">
        <v>0</v>
      </c>
      <c r="L106" s="156">
        <v>0</v>
      </c>
      <c r="M106" s="156">
        <v>0</v>
      </c>
      <c r="N106" s="156">
        <v>0</v>
      </c>
      <c r="O106" s="139">
        <f t="shared" si="6"/>
        <v>8000</v>
      </c>
      <c r="P106" s="166" t="s">
        <v>490</v>
      </c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  <c r="BI106" s="151"/>
      <c r="BJ106" s="151"/>
      <c r="BK106" s="151"/>
      <c r="BL106" s="151"/>
      <c r="BM106" s="151"/>
      <c r="BN106" s="151"/>
      <c r="BO106" s="151"/>
      <c r="BP106" s="151"/>
      <c r="BQ106" s="151"/>
      <c r="BR106" s="151"/>
      <c r="BS106" s="151"/>
      <c r="BT106" s="151"/>
      <c r="BU106" s="151"/>
      <c r="BV106" s="151"/>
      <c r="BW106" s="151"/>
      <c r="BX106" s="151"/>
      <c r="BY106" s="151"/>
      <c r="BZ106" s="151"/>
      <c r="CA106" s="151"/>
      <c r="CB106" s="151"/>
      <c r="CC106" s="151"/>
      <c r="CD106" s="151"/>
      <c r="CE106" s="151"/>
      <c r="CF106" s="151"/>
      <c r="CG106" s="151"/>
      <c r="CH106" s="151"/>
      <c r="CI106" s="151"/>
      <c r="CJ106" s="151"/>
      <c r="CK106" s="151"/>
      <c r="CL106" s="151"/>
      <c r="CM106" s="151"/>
      <c r="CN106" s="151"/>
      <c r="CO106" s="151"/>
      <c r="CP106" s="151"/>
      <c r="CQ106" s="151"/>
      <c r="CR106" s="151"/>
      <c r="CS106" s="151"/>
      <c r="CT106" s="151"/>
      <c r="CU106" s="151"/>
      <c r="CV106" s="151"/>
      <c r="CW106" s="151"/>
      <c r="CX106" s="151"/>
      <c r="CY106" s="151"/>
      <c r="CZ106" s="151"/>
      <c r="DA106" s="151"/>
      <c r="DB106" s="151"/>
      <c r="DC106" s="151"/>
      <c r="DD106" s="151"/>
      <c r="DE106" s="151"/>
      <c r="DF106" s="151"/>
      <c r="DG106" s="151"/>
      <c r="DH106" s="151"/>
      <c r="DI106" s="151"/>
      <c r="DJ106" s="151"/>
      <c r="DK106" s="151"/>
      <c r="DL106" s="151"/>
      <c r="DM106" s="151"/>
      <c r="DN106" s="151"/>
      <c r="DO106" s="151"/>
      <c r="DP106" s="151"/>
      <c r="DQ106" s="151"/>
      <c r="DR106" s="151"/>
      <c r="DS106" s="151"/>
      <c r="DT106" s="151"/>
      <c r="DU106" s="151"/>
      <c r="DV106" s="151"/>
      <c r="DW106" s="151"/>
      <c r="DX106" s="151"/>
      <c r="DY106" s="151"/>
      <c r="DZ106" s="151"/>
      <c r="EA106" s="151"/>
      <c r="EB106" s="151"/>
      <c r="EC106" s="151"/>
      <c r="ED106" s="151"/>
      <c r="EE106" s="151"/>
      <c r="EF106" s="151"/>
      <c r="EG106" s="151"/>
      <c r="EH106" s="151"/>
      <c r="EI106" s="151"/>
      <c r="EJ106" s="151"/>
      <c r="EK106" s="151"/>
      <c r="EL106" s="151"/>
      <c r="EM106" s="151"/>
      <c r="EN106" s="151"/>
      <c r="EO106" s="151"/>
      <c r="EP106" s="151"/>
      <c r="EQ106" s="151"/>
      <c r="ER106" s="151"/>
      <c r="ES106" s="151"/>
      <c r="ET106" s="151"/>
      <c r="EU106" s="151"/>
      <c r="EV106" s="151"/>
      <c r="EW106" s="151"/>
      <c r="EX106" s="151"/>
      <c r="EY106" s="151"/>
      <c r="EZ106" s="151"/>
      <c r="FA106" s="151"/>
      <c r="FB106" s="151"/>
      <c r="FC106" s="151"/>
      <c r="FD106" s="151"/>
      <c r="FE106" s="151"/>
      <c r="FF106" s="151"/>
      <c r="FG106" s="151"/>
      <c r="FH106" s="151"/>
      <c r="FI106" s="151"/>
      <c r="FJ106" s="151"/>
      <c r="FK106" s="151"/>
      <c r="FL106" s="151"/>
      <c r="FM106" s="151"/>
      <c r="FN106" s="151"/>
      <c r="FO106" s="151"/>
      <c r="FP106" s="151"/>
      <c r="FQ106" s="151"/>
      <c r="FR106" s="151"/>
      <c r="FS106" s="151"/>
      <c r="FT106" s="151"/>
      <c r="FU106" s="151"/>
      <c r="FV106" s="151"/>
      <c r="FW106" s="151"/>
      <c r="FX106" s="151"/>
      <c r="FY106" s="151"/>
      <c r="FZ106" s="151"/>
      <c r="GA106" s="151"/>
      <c r="GB106" s="151"/>
      <c r="GC106" s="151"/>
      <c r="GD106" s="151"/>
      <c r="GE106" s="151"/>
      <c r="GF106" s="151"/>
      <c r="GG106" s="151"/>
      <c r="GH106" s="151"/>
      <c r="GI106" s="151"/>
      <c r="GJ106" s="151"/>
      <c r="GK106" s="151"/>
      <c r="GL106" s="151"/>
      <c r="GM106" s="151"/>
    </row>
    <row r="107" spans="1:195" s="147" customFormat="1" ht="29.25" customHeight="1" x14ac:dyDescent="0.2">
      <c r="A107" s="161">
        <v>101</v>
      </c>
      <c r="B107" s="138" t="s">
        <v>496</v>
      </c>
      <c r="C107" s="152" t="s">
        <v>441</v>
      </c>
      <c r="D107" s="152" t="s">
        <v>390</v>
      </c>
      <c r="E107" s="138" t="s">
        <v>390</v>
      </c>
      <c r="F107" s="161" t="s">
        <v>222</v>
      </c>
      <c r="G107" s="139">
        <v>4000</v>
      </c>
      <c r="H107" s="162">
        <v>0</v>
      </c>
      <c r="I107" s="139">
        <f t="shared" si="5"/>
        <v>4000</v>
      </c>
      <c r="J107" s="156">
        <v>0</v>
      </c>
      <c r="K107" s="156">
        <v>0</v>
      </c>
      <c r="L107" s="156">
        <v>0</v>
      </c>
      <c r="M107" s="156">
        <v>0</v>
      </c>
      <c r="N107" s="156">
        <v>0</v>
      </c>
      <c r="O107" s="139">
        <f t="shared" si="6"/>
        <v>4000</v>
      </c>
      <c r="P107" s="166" t="s">
        <v>490</v>
      </c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  <c r="BI107" s="151"/>
      <c r="BJ107" s="151"/>
      <c r="BK107" s="151"/>
      <c r="BL107" s="151"/>
      <c r="BM107" s="151"/>
      <c r="BN107" s="151"/>
      <c r="BO107" s="151"/>
      <c r="BP107" s="151"/>
      <c r="BQ107" s="151"/>
      <c r="BR107" s="151"/>
      <c r="BS107" s="151"/>
      <c r="BT107" s="151"/>
      <c r="BU107" s="151"/>
      <c r="BV107" s="151"/>
      <c r="BW107" s="151"/>
      <c r="BX107" s="151"/>
      <c r="BY107" s="151"/>
      <c r="BZ107" s="151"/>
      <c r="CA107" s="151"/>
      <c r="CB107" s="151"/>
      <c r="CC107" s="151"/>
      <c r="CD107" s="151"/>
      <c r="CE107" s="151"/>
      <c r="CF107" s="151"/>
      <c r="CG107" s="151"/>
      <c r="CH107" s="151"/>
      <c r="CI107" s="151"/>
      <c r="CJ107" s="151"/>
      <c r="CK107" s="151"/>
      <c r="CL107" s="151"/>
      <c r="CM107" s="151"/>
      <c r="CN107" s="151"/>
      <c r="CO107" s="151"/>
      <c r="CP107" s="151"/>
      <c r="CQ107" s="151"/>
      <c r="CR107" s="151"/>
      <c r="CS107" s="151"/>
      <c r="CT107" s="151"/>
      <c r="CU107" s="151"/>
      <c r="CV107" s="151"/>
      <c r="CW107" s="151"/>
      <c r="CX107" s="151"/>
      <c r="CY107" s="151"/>
      <c r="CZ107" s="151"/>
      <c r="DA107" s="151"/>
      <c r="DB107" s="151"/>
      <c r="DC107" s="151"/>
      <c r="DD107" s="151"/>
      <c r="DE107" s="151"/>
      <c r="DF107" s="151"/>
      <c r="DG107" s="151"/>
      <c r="DH107" s="151"/>
      <c r="DI107" s="151"/>
      <c r="DJ107" s="151"/>
      <c r="DK107" s="151"/>
      <c r="DL107" s="151"/>
      <c r="DM107" s="151"/>
      <c r="DN107" s="151"/>
      <c r="DO107" s="151"/>
      <c r="DP107" s="151"/>
      <c r="DQ107" s="151"/>
      <c r="DR107" s="151"/>
      <c r="DS107" s="151"/>
      <c r="DT107" s="151"/>
      <c r="DU107" s="151"/>
      <c r="DV107" s="151"/>
      <c r="DW107" s="151"/>
      <c r="DX107" s="151"/>
      <c r="DY107" s="151"/>
      <c r="DZ107" s="151"/>
      <c r="EA107" s="151"/>
      <c r="EB107" s="151"/>
      <c r="EC107" s="151"/>
      <c r="ED107" s="151"/>
      <c r="EE107" s="151"/>
      <c r="EF107" s="151"/>
      <c r="EG107" s="151"/>
      <c r="EH107" s="151"/>
      <c r="EI107" s="151"/>
      <c r="EJ107" s="151"/>
      <c r="EK107" s="151"/>
      <c r="EL107" s="151"/>
      <c r="EM107" s="151"/>
      <c r="EN107" s="151"/>
      <c r="EO107" s="151"/>
      <c r="EP107" s="151"/>
      <c r="EQ107" s="151"/>
      <c r="ER107" s="151"/>
      <c r="ES107" s="151"/>
      <c r="ET107" s="151"/>
      <c r="EU107" s="151"/>
      <c r="EV107" s="151"/>
      <c r="EW107" s="151"/>
      <c r="EX107" s="151"/>
      <c r="EY107" s="151"/>
      <c r="EZ107" s="151"/>
      <c r="FA107" s="151"/>
      <c r="FB107" s="151"/>
      <c r="FC107" s="151"/>
      <c r="FD107" s="151"/>
      <c r="FE107" s="151"/>
      <c r="FF107" s="151"/>
      <c r="FG107" s="151"/>
      <c r="FH107" s="151"/>
      <c r="FI107" s="151"/>
      <c r="FJ107" s="151"/>
      <c r="FK107" s="151"/>
      <c r="FL107" s="151"/>
      <c r="FM107" s="151"/>
      <c r="FN107" s="151"/>
      <c r="FO107" s="151"/>
      <c r="FP107" s="151"/>
      <c r="FQ107" s="151"/>
      <c r="FR107" s="151"/>
      <c r="FS107" s="151"/>
      <c r="FT107" s="151"/>
      <c r="FU107" s="151"/>
      <c r="FV107" s="151"/>
      <c r="FW107" s="151"/>
      <c r="FX107" s="151"/>
      <c r="FY107" s="151"/>
      <c r="FZ107" s="151"/>
      <c r="GA107" s="151"/>
      <c r="GB107" s="151"/>
      <c r="GC107" s="151"/>
      <c r="GD107" s="151"/>
      <c r="GE107" s="151"/>
      <c r="GF107" s="151"/>
      <c r="GG107" s="151"/>
      <c r="GH107" s="151"/>
      <c r="GI107" s="151"/>
      <c r="GJ107" s="151"/>
      <c r="GK107" s="151"/>
      <c r="GL107" s="151"/>
      <c r="GM107" s="151"/>
    </row>
    <row r="108" spans="1:195" s="140" customFormat="1" ht="29.25" customHeight="1" x14ac:dyDescent="0.2">
      <c r="A108" s="161">
        <v>102</v>
      </c>
      <c r="B108" s="138" t="s">
        <v>444</v>
      </c>
      <c r="C108" s="152" t="s">
        <v>443</v>
      </c>
      <c r="D108" s="152" t="s">
        <v>390</v>
      </c>
      <c r="E108" s="138" t="s">
        <v>390</v>
      </c>
      <c r="F108" s="161" t="s">
        <v>222</v>
      </c>
      <c r="G108" s="139">
        <v>10000</v>
      </c>
      <c r="H108" s="162">
        <v>0</v>
      </c>
      <c r="I108" s="139">
        <f t="shared" si="5"/>
        <v>10000</v>
      </c>
      <c r="J108" s="156">
        <v>0</v>
      </c>
      <c r="K108" s="156">
        <v>0</v>
      </c>
      <c r="L108" s="156">
        <v>0</v>
      </c>
      <c r="M108" s="156">
        <v>0</v>
      </c>
      <c r="N108" s="156">
        <v>0</v>
      </c>
      <c r="O108" s="139">
        <f t="shared" si="6"/>
        <v>10000</v>
      </c>
      <c r="P108" s="166" t="s">
        <v>490</v>
      </c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  <c r="BI108" s="151"/>
      <c r="BJ108" s="151"/>
      <c r="BK108" s="151"/>
      <c r="BL108" s="151"/>
      <c r="BM108" s="151"/>
      <c r="BN108" s="151"/>
      <c r="BO108" s="151"/>
      <c r="BP108" s="151"/>
      <c r="BQ108" s="151"/>
      <c r="BR108" s="151"/>
      <c r="BS108" s="151"/>
      <c r="BT108" s="151"/>
      <c r="BU108" s="151"/>
      <c r="BV108" s="151"/>
      <c r="BW108" s="151"/>
      <c r="BX108" s="151"/>
      <c r="BY108" s="151"/>
      <c r="BZ108" s="151"/>
      <c r="CA108" s="151"/>
      <c r="CB108" s="151"/>
      <c r="CC108" s="151"/>
      <c r="CD108" s="151"/>
      <c r="CE108" s="151"/>
      <c r="CF108" s="151"/>
      <c r="CG108" s="151"/>
      <c r="CH108" s="151"/>
      <c r="CI108" s="151"/>
      <c r="CJ108" s="151"/>
      <c r="CK108" s="151"/>
      <c r="CL108" s="151"/>
      <c r="CM108" s="151"/>
      <c r="CN108" s="151"/>
      <c r="CO108" s="151"/>
      <c r="CP108" s="151"/>
      <c r="CQ108" s="151"/>
      <c r="CR108" s="151"/>
      <c r="CS108" s="151"/>
      <c r="CT108" s="151"/>
      <c r="CU108" s="151"/>
      <c r="CV108" s="151"/>
      <c r="CW108" s="151"/>
      <c r="CX108" s="151"/>
      <c r="CY108" s="151"/>
      <c r="CZ108" s="151"/>
      <c r="DA108" s="151"/>
      <c r="DB108" s="151"/>
      <c r="DC108" s="151"/>
      <c r="DD108" s="151"/>
      <c r="DE108" s="151"/>
      <c r="DF108" s="151"/>
      <c r="DG108" s="151"/>
      <c r="DH108" s="151"/>
      <c r="DI108" s="151"/>
      <c r="DJ108" s="151"/>
      <c r="DK108" s="151"/>
      <c r="DL108" s="151"/>
      <c r="DM108" s="151"/>
      <c r="DN108" s="151"/>
      <c r="DO108" s="151"/>
      <c r="DP108" s="151"/>
      <c r="DQ108" s="151"/>
      <c r="DR108" s="151"/>
      <c r="DS108" s="151"/>
      <c r="DT108" s="151"/>
      <c r="DU108" s="151"/>
      <c r="DV108" s="151"/>
      <c r="DW108" s="151"/>
      <c r="DX108" s="151"/>
      <c r="DY108" s="151"/>
      <c r="DZ108" s="151"/>
      <c r="EA108" s="151"/>
      <c r="EB108" s="151"/>
      <c r="EC108" s="151"/>
      <c r="ED108" s="151"/>
      <c r="EE108" s="151"/>
      <c r="EF108" s="151"/>
      <c r="EG108" s="151"/>
      <c r="EH108" s="151"/>
      <c r="EI108" s="151"/>
      <c r="EJ108" s="151"/>
      <c r="EK108" s="151"/>
      <c r="EL108" s="151"/>
      <c r="EM108" s="151"/>
      <c r="EN108" s="151"/>
      <c r="EO108" s="151"/>
      <c r="EP108" s="151"/>
      <c r="EQ108" s="151"/>
      <c r="ER108" s="151"/>
      <c r="ES108" s="151"/>
      <c r="ET108" s="151"/>
      <c r="EU108" s="151"/>
      <c r="EV108" s="151"/>
      <c r="EW108" s="151"/>
      <c r="EX108" s="151"/>
      <c r="EY108" s="151"/>
      <c r="EZ108" s="151"/>
      <c r="FA108" s="151"/>
      <c r="FB108" s="151"/>
      <c r="FC108" s="151"/>
      <c r="FD108" s="151"/>
      <c r="FE108" s="151"/>
      <c r="FF108" s="151"/>
      <c r="FG108" s="151"/>
      <c r="FH108" s="151"/>
      <c r="FI108" s="151"/>
      <c r="FJ108" s="151"/>
      <c r="FK108" s="151"/>
      <c r="FL108" s="151"/>
      <c r="FM108" s="151"/>
      <c r="FN108" s="151"/>
      <c r="FO108" s="151"/>
      <c r="FP108" s="151"/>
      <c r="FQ108" s="151"/>
      <c r="FR108" s="151"/>
      <c r="FS108" s="151"/>
      <c r="FT108" s="151"/>
      <c r="FU108" s="151"/>
      <c r="FV108" s="151"/>
      <c r="FW108" s="151"/>
      <c r="FX108" s="151"/>
      <c r="FY108" s="151"/>
      <c r="FZ108" s="151"/>
      <c r="GA108" s="151"/>
      <c r="GB108" s="151"/>
      <c r="GC108" s="151"/>
      <c r="GD108" s="151"/>
      <c r="GE108" s="151"/>
      <c r="GF108" s="151"/>
      <c r="GG108" s="151"/>
      <c r="GH108" s="151"/>
      <c r="GI108" s="151"/>
      <c r="GJ108" s="151"/>
      <c r="GK108" s="151"/>
      <c r="GL108" s="151"/>
      <c r="GM108" s="151"/>
    </row>
    <row r="109" spans="1:195" s="140" customFormat="1" ht="29.25" customHeight="1" x14ac:dyDescent="0.2">
      <c r="A109" s="161">
        <v>103</v>
      </c>
      <c r="B109" s="138" t="s">
        <v>445</v>
      </c>
      <c r="C109" s="152" t="s">
        <v>443</v>
      </c>
      <c r="D109" s="152" t="s">
        <v>390</v>
      </c>
      <c r="E109" s="138" t="s">
        <v>390</v>
      </c>
      <c r="F109" s="161" t="s">
        <v>222</v>
      </c>
      <c r="G109" s="139">
        <v>10000</v>
      </c>
      <c r="H109" s="162">
        <v>0</v>
      </c>
      <c r="I109" s="139">
        <f t="shared" si="5"/>
        <v>10000</v>
      </c>
      <c r="J109" s="156">
        <v>0</v>
      </c>
      <c r="K109" s="156">
        <v>0</v>
      </c>
      <c r="L109" s="156">
        <v>0</v>
      </c>
      <c r="M109" s="156">
        <v>0</v>
      </c>
      <c r="N109" s="156">
        <v>0</v>
      </c>
      <c r="O109" s="139">
        <f t="shared" si="6"/>
        <v>10000</v>
      </c>
      <c r="P109" s="166" t="s">
        <v>490</v>
      </c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  <c r="BK109" s="151"/>
      <c r="BL109" s="151"/>
      <c r="BM109" s="151"/>
      <c r="BN109" s="151"/>
      <c r="BO109" s="151"/>
      <c r="BP109" s="151"/>
      <c r="BQ109" s="151"/>
      <c r="BR109" s="151"/>
      <c r="BS109" s="151"/>
      <c r="BT109" s="151"/>
      <c r="BU109" s="151"/>
      <c r="BV109" s="151"/>
      <c r="BW109" s="151"/>
      <c r="BX109" s="151"/>
      <c r="BY109" s="151"/>
      <c r="BZ109" s="151"/>
      <c r="CA109" s="151"/>
      <c r="CB109" s="151"/>
      <c r="CC109" s="151"/>
      <c r="CD109" s="151"/>
      <c r="CE109" s="151"/>
      <c r="CF109" s="151"/>
      <c r="CG109" s="151"/>
      <c r="CH109" s="151"/>
      <c r="CI109" s="151"/>
      <c r="CJ109" s="151"/>
      <c r="CK109" s="151"/>
      <c r="CL109" s="151"/>
      <c r="CM109" s="151"/>
      <c r="CN109" s="151"/>
      <c r="CO109" s="151"/>
      <c r="CP109" s="151"/>
      <c r="CQ109" s="151"/>
      <c r="CR109" s="151"/>
      <c r="CS109" s="151"/>
      <c r="CT109" s="151"/>
      <c r="CU109" s="151"/>
      <c r="CV109" s="151"/>
      <c r="CW109" s="151"/>
      <c r="CX109" s="151"/>
      <c r="CY109" s="151"/>
      <c r="CZ109" s="151"/>
      <c r="DA109" s="151"/>
      <c r="DB109" s="151"/>
      <c r="DC109" s="151"/>
      <c r="DD109" s="151"/>
      <c r="DE109" s="151"/>
      <c r="DF109" s="151"/>
      <c r="DG109" s="151"/>
      <c r="DH109" s="151"/>
      <c r="DI109" s="151"/>
      <c r="DJ109" s="151"/>
      <c r="DK109" s="151"/>
      <c r="DL109" s="151"/>
      <c r="DM109" s="151"/>
      <c r="DN109" s="151"/>
      <c r="DO109" s="151"/>
      <c r="DP109" s="151"/>
      <c r="DQ109" s="151"/>
      <c r="DR109" s="151"/>
      <c r="DS109" s="151"/>
      <c r="DT109" s="151"/>
      <c r="DU109" s="151"/>
      <c r="DV109" s="151"/>
      <c r="DW109" s="151"/>
      <c r="DX109" s="151"/>
      <c r="DY109" s="151"/>
      <c r="DZ109" s="151"/>
      <c r="EA109" s="151"/>
      <c r="EB109" s="151"/>
      <c r="EC109" s="151"/>
      <c r="ED109" s="151"/>
      <c r="EE109" s="151"/>
      <c r="EF109" s="151"/>
      <c r="EG109" s="151"/>
      <c r="EH109" s="151"/>
      <c r="EI109" s="151"/>
      <c r="EJ109" s="151"/>
      <c r="EK109" s="151"/>
      <c r="EL109" s="151"/>
      <c r="EM109" s="151"/>
      <c r="EN109" s="151"/>
      <c r="EO109" s="151"/>
      <c r="EP109" s="151"/>
      <c r="EQ109" s="151"/>
      <c r="ER109" s="151"/>
      <c r="ES109" s="151"/>
      <c r="ET109" s="151"/>
      <c r="EU109" s="151"/>
      <c r="EV109" s="151"/>
      <c r="EW109" s="151"/>
      <c r="EX109" s="151"/>
      <c r="EY109" s="151"/>
      <c r="EZ109" s="151"/>
      <c r="FA109" s="151"/>
      <c r="FB109" s="151"/>
      <c r="FC109" s="151"/>
      <c r="FD109" s="151"/>
      <c r="FE109" s="151"/>
      <c r="FF109" s="151"/>
      <c r="FG109" s="151"/>
      <c r="FH109" s="151"/>
      <c r="FI109" s="151"/>
      <c r="FJ109" s="151"/>
      <c r="FK109" s="151"/>
      <c r="FL109" s="151"/>
      <c r="FM109" s="151"/>
      <c r="FN109" s="151"/>
      <c r="FO109" s="151"/>
      <c r="FP109" s="151"/>
      <c r="FQ109" s="151"/>
      <c r="FR109" s="151"/>
      <c r="FS109" s="151"/>
      <c r="FT109" s="151"/>
      <c r="FU109" s="151"/>
      <c r="FV109" s="151"/>
      <c r="FW109" s="151"/>
      <c r="FX109" s="151"/>
      <c r="FY109" s="151"/>
      <c r="FZ109" s="151"/>
      <c r="GA109" s="151"/>
      <c r="GB109" s="151"/>
      <c r="GC109" s="151"/>
      <c r="GD109" s="151"/>
      <c r="GE109" s="151"/>
      <c r="GF109" s="151"/>
      <c r="GG109" s="151"/>
      <c r="GH109" s="151"/>
      <c r="GI109" s="151"/>
      <c r="GJ109" s="151"/>
      <c r="GK109" s="151"/>
      <c r="GL109" s="151"/>
      <c r="GM109" s="151"/>
    </row>
    <row r="110" spans="1:195" s="15" customFormat="1" ht="29.25" customHeight="1" x14ac:dyDescent="0.2">
      <c r="A110" s="161">
        <v>104</v>
      </c>
      <c r="B110" s="138" t="s">
        <v>468</v>
      </c>
      <c r="C110" s="152" t="s">
        <v>498</v>
      </c>
      <c r="D110" s="165" t="s">
        <v>390</v>
      </c>
      <c r="E110" s="138" t="s">
        <v>390</v>
      </c>
      <c r="F110" s="161" t="s">
        <v>222</v>
      </c>
      <c r="G110" s="139">
        <v>15000</v>
      </c>
      <c r="H110" s="162">
        <v>0</v>
      </c>
      <c r="I110" s="139">
        <f t="shared" si="5"/>
        <v>15000</v>
      </c>
      <c r="J110" s="156">
        <v>0</v>
      </c>
      <c r="K110" s="156">
        <v>0</v>
      </c>
      <c r="L110" s="156">
        <v>0</v>
      </c>
      <c r="M110" s="156">
        <v>0</v>
      </c>
      <c r="N110" s="156">
        <v>0</v>
      </c>
      <c r="O110" s="139">
        <f t="shared" si="6"/>
        <v>15000</v>
      </c>
      <c r="P110" s="166" t="s">
        <v>490</v>
      </c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  <c r="BJ110" s="151"/>
      <c r="BK110" s="151"/>
      <c r="BL110" s="151"/>
      <c r="BM110" s="151"/>
      <c r="BN110" s="151"/>
      <c r="BO110" s="151"/>
      <c r="BP110" s="151"/>
      <c r="BQ110" s="151"/>
      <c r="BR110" s="151"/>
      <c r="BS110" s="151"/>
      <c r="BT110" s="151"/>
      <c r="BU110" s="151"/>
      <c r="BV110" s="151"/>
      <c r="BW110" s="151"/>
      <c r="BX110" s="151"/>
      <c r="BY110" s="151"/>
      <c r="BZ110" s="151"/>
      <c r="CA110" s="151"/>
      <c r="CB110" s="151"/>
      <c r="CC110" s="151"/>
      <c r="CD110" s="151"/>
      <c r="CE110" s="151"/>
      <c r="CF110" s="151"/>
      <c r="CG110" s="151"/>
      <c r="CH110" s="151"/>
      <c r="CI110" s="151"/>
      <c r="CJ110" s="151"/>
      <c r="CK110" s="151"/>
      <c r="CL110" s="151"/>
      <c r="CM110" s="151"/>
      <c r="CN110" s="151"/>
      <c r="CO110" s="151"/>
      <c r="CP110" s="151"/>
      <c r="CQ110" s="151"/>
      <c r="CR110" s="151"/>
      <c r="CS110" s="151"/>
      <c r="CT110" s="151"/>
      <c r="CU110" s="151"/>
      <c r="CV110" s="151"/>
      <c r="CW110" s="151"/>
      <c r="CX110" s="151"/>
      <c r="CY110" s="151"/>
      <c r="CZ110" s="151"/>
      <c r="DA110" s="151"/>
      <c r="DB110" s="151"/>
      <c r="DC110" s="151"/>
      <c r="DD110" s="151"/>
      <c r="DE110" s="151"/>
      <c r="DF110" s="151"/>
      <c r="DG110" s="151"/>
      <c r="DH110" s="151"/>
      <c r="DI110" s="151"/>
      <c r="DJ110" s="151"/>
      <c r="DK110" s="151"/>
      <c r="DL110" s="151"/>
      <c r="DM110" s="151"/>
      <c r="DN110" s="151"/>
      <c r="DO110" s="151"/>
      <c r="DP110" s="151"/>
      <c r="DQ110" s="151"/>
      <c r="DR110" s="151"/>
      <c r="DS110" s="151"/>
      <c r="DT110" s="151"/>
      <c r="DU110" s="151"/>
      <c r="DV110" s="151"/>
      <c r="DW110" s="151"/>
      <c r="DX110" s="151"/>
      <c r="DY110" s="151"/>
      <c r="DZ110" s="151"/>
      <c r="EA110" s="151"/>
      <c r="EB110" s="151"/>
      <c r="EC110" s="151"/>
      <c r="ED110" s="151"/>
      <c r="EE110" s="151"/>
      <c r="EF110" s="151"/>
      <c r="EG110" s="151"/>
      <c r="EH110" s="151"/>
      <c r="EI110" s="151"/>
      <c r="EJ110" s="151"/>
      <c r="EK110" s="151"/>
      <c r="EL110" s="151"/>
      <c r="EM110" s="151"/>
      <c r="EN110" s="151"/>
      <c r="EO110" s="151"/>
      <c r="EP110" s="151"/>
      <c r="EQ110" s="151"/>
      <c r="ER110" s="151"/>
      <c r="ES110" s="151"/>
      <c r="ET110" s="151"/>
      <c r="EU110" s="151"/>
      <c r="EV110" s="151"/>
      <c r="EW110" s="151"/>
      <c r="EX110" s="151"/>
      <c r="EY110" s="151"/>
      <c r="EZ110" s="151"/>
      <c r="FA110" s="151"/>
      <c r="FB110" s="151"/>
      <c r="FC110" s="151"/>
      <c r="FD110" s="151"/>
      <c r="FE110" s="151"/>
      <c r="FF110" s="151"/>
      <c r="FG110" s="151"/>
      <c r="FH110" s="151"/>
      <c r="FI110" s="151"/>
      <c r="FJ110" s="151"/>
      <c r="FK110" s="151"/>
      <c r="FL110" s="151"/>
      <c r="FM110" s="151"/>
      <c r="FN110" s="151"/>
      <c r="FO110" s="151"/>
      <c r="FP110" s="151"/>
      <c r="FQ110" s="151"/>
      <c r="FR110" s="151"/>
      <c r="FS110" s="151"/>
      <c r="FT110" s="151"/>
      <c r="FU110" s="151"/>
      <c r="FV110" s="151"/>
      <c r="FW110" s="151"/>
      <c r="FX110" s="151"/>
      <c r="FY110" s="151"/>
      <c r="FZ110" s="151"/>
      <c r="GA110" s="151"/>
      <c r="GB110" s="151"/>
      <c r="GC110" s="151"/>
      <c r="GD110" s="151"/>
      <c r="GE110" s="151"/>
      <c r="GF110" s="151"/>
      <c r="GG110" s="151"/>
      <c r="GH110" s="151"/>
      <c r="GI110" s="151"/>
      <c r="GJ110" s="151"/>
      <c r="GK110" s="151"/>
      <c r="GL110" s="151"/>
      <c r="GM110" s="151"/>
    </row>
    <row r="111" spans="1:195" s="150" customFormat="1" ht="29.25" customHeight="1" x14ac:dyDescent="0.2">
      <c r="A111" s="161">
        <v>105</v>
      </c>
      <c r="B111" s="138" t="s">
        <v>456</v>
      </c>
      <c r="C111" s="152" t="s">
        <v>499</v>
      </c>
      <c r="D111" s="165" t="s">
        <v>390</v>
      </c>
      <c r="E111" s="138" t="s">
        <v>390</v>
      </c>
      <c r="F111" s="161" t="s">
        <v>221</v>
      </c>
      <c r="G111" s="139">
        <v>10000</v>
      </c>
      <c r="H111" s="162">
        <v>0</v>
      </c>
      <c r="I111" s="139">
        <f t="shared" si="5"/>
        <v>10000</v>
      </c>
      <c r="J111" s="156">
        <v>0</v>
      </c>
      <c r="K111" s="156">
        <v>0</v>
      </c>
      <c r="L111" s="156">
        <v>0</v>
      </c>
      <c r="M111" s="156">
        <v>0</v>
      </c>
      <c r="N111" s="156">
        <v>0</v>
      </c>
      <c r="O111" s="139">
        <f t="shared" si="6"/>
        <v>10000</v>
      </c>
      <c r="P111" s="166" t="s">
        <v>490</v>
      </c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  <c r="AO111" s="198"/>
      <c r="AP111" s="198"/>
      <c r="AQ111" s="198"/>
      <c r="AR111" s="198"/>
      <c r="AS111" s="198"/>
      <c r="AT111" s="198"/>
      <c r="AU111" s="198"/>
      <c r="AV111" s="198"/>
      <c r="AW111" s="198"/>
      <c r="AX111" s="198"/>
      <c r="AY111" s="198"/>
      <c r="AZ111" s="198"/>
      <c r="BA111" s="198"/>
      <c r="BB111" s="198"/>
      <c r="BC111" s="198"/>
      <c r="BD111" s="198"/>
      <c r="BE111" s="198"/>
      <c r="BF111" s="198"/>
      <c r="BG111" s="198"/>
      <c r="BH111" s="198"/>
      <c r="BI111" s="198"/>
      <c r="BJ111" s="198"/>
      <c r="BK111" s="198"/>
      <c r="BL111" s="198"/>
      <c r="BM111" s="198"/>
      <c r="BN111" s="198"/>
      <c r="BO111" s="198"/>
      <c r="BP111" s="198"/>
      <c r="BQ111" s="198"/>
      <c r="BR111" s="198"/>
      <c r="BS111" s="198"/>
      <c r="BT111" s="198"/>
      <c r="BU111" s="198"/>
      <c r="BV111" s="198"/>
      <c r="BW111" s="198"/>
      <c r="BX111" s="198"/>
      <c r="BY111" s="198"/>
      <c r="BZ111" s="198"/>
      <c r="CA111" s="198"/>
      <c r="CB111" s="198"/>
      <c r="CC111" s="198"/>
      <c r="CD111" s="198"/>
      <c r="CE111" s="198"/>
      <c r="CF111" s="198"/>
      <c r="CG111" s="198"/>
      <c r="CH111" s="198"/>
      <c r="CI111" s="198"/>
      <c r="CJ111" s="198"/>
      <c r="CK111" s="198"/>
      <c r="CL111" s="198"/>
      <c r="CM111" s="198"/>
      <c r="CN111" s="198"/>
      <c r="CO111" s="198"/>
      <c r="CP111" s="198"/>
      <c r="CQ111" s="198"/>
      <c r="CR111" s="198"/>
      <c r="CS111" s="198"/>
      <c r="CT111" s="198"/>
      <c r="CU111" s="198"/>
      <c r="CV111" s="198"/>
      <c r="CW111" s="198"/>
      <c r="CX111" s="198"/>
      <c r="CY111" s="198"/>
      <c r="CZ111" s="198"/>
      <c r="DA111" s="198"/>
      <c r="DB111" s="198"/>
      <c r="DC111" s="198"/>
      <c r="DD111" s="198"/>
      <c r="DE111" s="198"/>
      <c r="DF111" s="198"/>
      <c r="DG111" s="198"/>
      <c r="DH111" s="198"/>
      <c r="DI111" s="198"/>
      <c r="DJ111" s="198"/>
      <c r="DK111" s="198"/>
      <c r="DL111" s="198"/>
      <c r="DM111" s="198"/>
      <c r="DN111" s="198"/>
      <c r="DO111" s="198"/>
      <c r="DP111" s="198"/>
      <c r="DQ111" s="198"/>
      <c r="DR111" s="198"/>
      <c r="DS111" s="198"/>
      <c r="DT111" s="198"/>
      <c r="DU111" s="198"/>
      <c r="DV111" s="198"/>
      <c r="DW111" s="198"/>
      <c r="DX111" s="198"/>
      <c r="DY111" s="198"/>
      <c r="DZ111" s="198"/>
      <c r="EA111" s="198"/>
      <c r="EB111" s="198"/>
      <c r="EC111" s="198"/>
      <c r="ED111" s="198"/>
      <c r="EE111" s="198"/>
      <c r="EF111" s="198"/>
      <c r="EG111" s="198"/>
      <c r="EH111" s="198"/>
      <c r="EI111" s="198"/>
      <c r="EJ111" s="198"/>
      <c r="EK111" s="198"/>
      <c r="EL111" s="198"/>
      <c r="EM111" s="198"/>
      <c r="EN111" s="198"/>
      <c r="EO111" s="198"/>
      <c r="EP111" s="198"/>
      <c r="EQ111" s="198"/>
      <c r="ER111" s="198"/>
      <c r="ES111" s="198"/>
      <c r="ET111" s="198"/>
      <c r="EU111" s="198"/>
      <c r="EV111" s="198"/>
      <c r="EW111" s="198"/>
      <c r="EX111" s="198"/>
      <c r="EY111" s="198"/>
      <c r="EZ111" s="198"/>
      <c r="FA111" s="198"/>
      <c r="FB111" s="198"/>
      <c r="FC111" s="198"/>
      <c r="FD111" s="198"/>
      <c r="FE111" s="198"/>
      <c r="FF111" s="198"/>
      <c r="FG111" s="198"/>
      <c r="FH111" s="198"/>
      <c r="FI111" s="198"/>
      <c r="FJ111" s="198"/>
      <c r="FK111" s="198"/>
      <c r="FL111" s="198"/>
      <c r="FM111" s="198"/>
      <c r="FN111" s="198"/>
      <c r="FO111" s="198"/>
      <c r="FP111" s="198"/>
      <c r="FQ111" s="198"/>
      <c r="FR111" s="198"/>
      <c r="FS111" s="198"/>
      <c r="FT111" s="198"/>
      <c r="FU111" s="198"/>
      <c r="FV111" s="198"/>
      <c r="FW111" s="198"/>
      <c r="FX111" s="198"/>
      <c r="FY111" s="198"/>
      <c r="FZ111" s="198"/>
      <c r="GA111" s="198"/>
      <c r="GB111" s="198"/>
      <c r="GC111" s="198"/>
      <c r="GD111" s="198"/>
      <c r="GE111" s="198"/>
      <c r="GF111" s="198"/>
      <c r="GG111" s="198"/>
      <c r="GH111" s="198"/>
      <c r="GI111" s="198"/>
      <c r="GJ111" s="198"/>
      <c r="GK111" s="198"/>
      <c r="GL111" s="198"/>
      <c r="GM111" s="198"/>
    </row>
    <row r="112" spans="1:195" s="15" customFormat="1" ht="29.25" customHeight="1" x14ac:dyDescent="0.2">
      <c r="A112" s="161">
        <v>106</v>
      </c>
      <c r="B112" s="138" t="s">
        <v>467</v>
      </c>
      <c r="C112" s="152" t="s">
        <v>500</v>
      </c>
      <c r="D112" s="165" t="s">
        <v>390</v>
      </c>
      <c r="E112" s="138" t="s">
        <v>390</v>
      </c>
      <c r="F112" s="161" t="s">
        <v>222</v>
      </c>
      <c r="G112" s="139">
        <v>12000</v>
      </c>
      <c r="H112" s="162">
        <v>0</v>
      </c>
      <c r="I112" s="139">
        <f t="shared" si="5"/>
        <v>12000</v>
      </c>
      <c r="J112" s="156">
        <v>0</v>
      </c>
      <c r="K112" s="156">
        <v>0</v>
      </c>
      <c r="L112" s="156">
        <v>0</v>
      </c>
      <c r="M112" s="156">
        <v>0</v>
      </c>
      <c r="N112" s="156">
        <v>0</v>
      </c>
      <c r="O112" s="139">
        <f t="shared" si="6"/>
        <v>12000</v>
      </c>
      <c r="P112" s="166" t="s">
        <v>490</v>
      </c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  <c r="BJ112" s="151"/>
      <c r="BK112" s="151"/>
      <c r="BL112" s="151"/>
      <c r="BM112" s="151"/>
      <c r="BN112" s="151"/>
      <c r="BO112" s="151"/>
      <c r="BP112" s="151"/>
      <c r="BQ112" s="151"/>
      <c r="BR112" s="151"/>
      <c r="BS112" s="151"/>
      <c r="BT112" s="151"/>
      <c r="BU112" s="151"/>
      <c r="BV112" s="151"/>
      <c r="BW112" s="151"/>
      <c r="BX112" s="151"/>
      <c r="BY112" s="151"/>
      <c r="BZ112" s="151"/>
      <c r="CA112" s="151"/>
      <c r="CB112" s="151"/>
      <c r="CC112" s="151"/>
      <c r="CD112" s="151"/>
      <c r="CE112" s="151"/>
      <c r="CF112" s="151"/>
      <c r="CG112" s="151"/>
      <c r="CH112" s="151"/>
      <c r="CI112" s="151"/>
      <c r="CJ112" s="151"/>
      <c r="CK112" s="151"/>
      <c r="CL112" s="151"/>
      <c r="CM112" s="151"/>
      <c r="CN112" s="151"/>
      <c r="CO112" s="151"/>
      <c r="CP112" s="151"/>
      <c r="CQ112" s="151"/>
      <c r="CR112" s="151"/>
      <c r="CS112" s="151"/>
      <c r="CT112" s="151"/>
      <c r="CU112" s="151"/>
      <c r="CV112" s="151"/>
      <c r="CW112" s="151"/>
      <c r="CX112" s="151"/>
      <c r="CY112" s="151"/>
      <c r="CZ112" s="151"/>
      <c r="DA112" s="151"/>
      <c r="DB112" s="151"/>
      <c r="DC112" s="151"/>
      <c r="DD112" s="151"/>
      <c r="DE112" s="151"/>
      <c r="DF112" s="151"/>
      <c r="DG112" s="151"/>
      <c r="DH112" s="151"/>
      <c r="DI112" s="151"/>
      <c r="DJ112" s="151"/>
      <c r="DK112" s="151"/>
      <c r="DL112" s="151"/>
      <c r="DM112" s="151"/>
      <c r="DN112" s="151"/>
      <c r="DO112" s="151"/>
      <c r="DP112" s="151"/>
      <c r="DQ112" s="151"/>
      <c r="DR112" s="151"/>
      <c r="DS112" s="151"/>
      <c r="DT112" s="151"/>
      <c r="DU112" s="151"/>
      <c r="DV112" s="151"/>
      <c r="DW112" s="151"/>
      <c r="DX112" s="151"/>
      <c r="DY112" s="151"/>
      <c r="DZ112" s="151"/>
      <c r="EA112" s="151"/>
      <c r="EB112" s="151"/>
      <c r="EC112" s="151"/>
      <c r="ED112" s="151"/>
      <c r="EE112" s="151"/>
      <c r="EF112" s="151"/>
      <c r="EG112" s="151"/>
      <c r="EH112" s="151"/>
      <c r="EI112" s="151"/>
      <c r="EJ112" s="151"/>
      <c r="EK112" s="151"/>
      <c r="EL112" s="151"/>
      <c r="EM112" s="151"/>
      <c r="EN112" s="151"/>
      <c r="EO112" s="151"/>
      <c r="EP112" s="151"/>
      <c r="EQ112" s="151"/>
      <c r="ER112" s="151"/>
      <c r="ES112" s="151"/>
      <c r="ET112" s="151"/>
      <c r="EU112" s="151"/>
      <c r="EV112" s="151"/>
      <c r="EW112" s="151"/>
      <c r="EX112" s="151"/>
      <c r="EY112" s="151"/>
      <c r="EZ112" s="151"/>
      <c r="FA112" s="151"/>
      <c r="FB112" s="151"/>
      <c r="FC112" s="151"/>
      <c r="FD112" s="151"/>
      <c r="FE112" s="151"/>
      <c r="FF112" s="151"/>
      <c r="FG112" s="151"/>
      <c r="FH112" s="151"/>
      <c r="FI112" s="151"/>
      <c r="FJ112" s="151"/>
      <c r="FK112" s="151"/>
      <c r="FL112" s="151"/>
      <c r="FM112" s="151"/>
      <c r="FN112" s="151"/>
      <c r="FO112" s="151"/>
      <c r="FP112" s="151"/>
      <c r="FQ112" s="151"/>
      <c r="FR112" s="151"/>
      <c r="FS112" s="151"/>
      <c r="FT112" s="151"/>
      <c r="FU112" s="151"/>
      <c r="FV112" s="151"/>
      <c r="FW112" s="151"/>
      <c r="FX112" s="151"/>
      <c r="FY112" s="151"/>
      <c r="FZ112" s="151"/>
      <c r="GA112" s="151"/>
      <c r="GB112" s="151"/>
      <c r="GC112" s="151"/>
      <c r="GD112" s="151"/>
      <c r="GE112" s="151"/>
      <c r="GF112" s="151"/>
      <c r="GG112" s="151"/>
      <c r="GH112" s="151"/>
      <c r="GI112" s="151"/>
      <c r="GJ112" s="151"/>
      <c r="GK112" s="151"/>
      <c r="GL112" s="151"/>
      <c r="GM112" s="151"/>
    </row>
    <row r="113" spans="1:195" s="140" customFormat="1" ht="29.25" customHeight="1" x14ac:dyDescent="0.2">
      <c r="A113" s="161">
        <v>107</v>
      </c>
      <c r="B113" s="138" t="s">
        <v>446</v>
      </c>
      <c r="C113" s="152" t="s">
        <v>448</v>
      </c>
      <c r="D113" s="152" t="s">
        <v>447</v>
      </c>
      <c r="E113" s="138" t="s">
        <v>390</v>
      </c>
      <c r="F113" s="161" t="s">
        <v>222</v>
      </c>
      <c r="G113" s="139">
        <v>20000</v>
      </c>
      <c r="H113" s="162">
        <v>0</v>
      </c>
      <c r="I113" s="139">
        <f t="shared" si="5"/>
        <v>20000</v>
      </c>
      <c r="J113" s="156">
        <v>0</v>
      </c>
      <c r="K113" s="156">
        <v>0</v>
      </c>
      <c r="L113" s="156">
        <v>0</v>
      </c>
      <c r="M113" s="139">
        <v>7642.86</v>
      </c>
      <c r="N113" s="139">
        <f t="shared" si="10"/>
        <v>7642.86</v>
      </c>
      <c r="O113" s="139">
        <f t="shared" si="6"/>
        <v>12357.14</v>
      </c>
      <c r="P113" s="166" t="s">
        <v>490</v>
      </c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  <c r="BJ113" s="151"/>
      <c r="BK113" s="151"/>
      <c r="BL113" s="151"/>
      <c r="BM113" s="151"/>
      <c r="BN113" s="151"/>
      <c r="BO113" s="151"/>
      <c r="BP113" s="151"/>
      <c r="BQ113" s="151"/>
      <c r="BR113" s="151"/>
      <c r="BS113" s="151"/>
      <c r="BT113" s="151"/>
      <c r="BU113" s="151"/>
      <c r="BV113" s="151"/>
      <c r="BW113" s="151"/>
      <c r="BX113" s="151"/>
      <c r="BY113" s="151"/>
      <c r="BZ113" s="151"/>
      <c r="CA113" s="151"/>
      <c r="CB113" s="151"/>
      <c r="CC113" s="151"/>
      <c r="CD113" s="151"/>
      <c r="CE113" s="151"/>
      <c r="CF113" s="151"/>
      <c r="CG113" s="151"/>
      <c r="CH113" s="151"/>
      <c r="CI113" s="151"/>
      <c r="CJ113" s="151"/>
      <c r="CK113" s="151"/>
      <c r="CL113" s="151"/>
      <c r="CM113" s="151"/>
      <c r="CN113" s="151"/>
      <c r="CO113" s="151"/>
      <c r="CP113" s="151"/>
      <c r="CQ113" s="151"/>
      <c r="CR113" s="151"/>
      <c r="CS113" s="151"/>
      <c r="CT113" s="151"/>
      <c r="CU113" s="151"/>
      <c r="CV113" s="151"/>
      <c r="CW113" s="151"/>
      <c r="CX113" s="151"/>
      <c r="CY113" s="151"/>
      <c r="CZ113" s="151"/>
      <c r="DA113" s="151"/>
      <c r="DB113" s="151"/>
      <c r="DC113" s="151"/>
      <c r="DD113" s="151"/>
      <c r="DE113" s="151"/>
      <c r="DF113" s="151"/>
      <c r="DG113" s="151"/>
      <c r="DH113" s="151"/>
      <c r="DI113" s="151"/>
      <c r="DJ113" s="151"/>
      <c r="DK113" s="151"/>
      <c r="DL113" s="151"/>
      <c r="DM113" s="151"/>
      <c r="DN113" s="151"/>
      <c r="DO113" s="151"/>
      <c r="DP113" s="151"/>
      <c r="DQ113" s="151"/>
      <c r="DR113" s="151"/>
      <c r="DS113" s="151"/>
      <c r="DT113" s="151"/>
      <c r="DU113" s="151"/>
      <c r="DV113" s="151"/>
      <c r="DW113" s="151"/>
      <c r="DX113" s="151"/>
      <c r="DY113" s="151"/>
      <c r="DZ113" s="151"/>
      <c r="EA113" s="151"/>
      <c r="EB113" s="151"/>
      <c r="EC113" s="151"/>
      <c r="ED113" s="151"/>
      <c r="EE113" s="151"/>
      <c r="EF113" s="151"/>
      <c r="EG113" s="151"/>
      <c r="EH113" s="151"/>
      <c r="EI113" s="151"/>
      <c r="EJ113" s="151"/>
      <c r="EK113" s="151"/>
      <c r="EL113" s="151"/>
      <c r="EM113" s="151"/>
      <c r="EN113" s="151"/>
      <c r="EO113" s="151"/>
      <c r="EP113" s="151"/>
      <c r="EQ113" s="151"/>
      <c r="ER113" s="151"/>
      <c r="ES113" s="151"/>
      <c r="ET113" s="151"/>
      <c r="EU113" s="151"/>
      <c r="EV113" s="151"/>
      <c r="EW113" s="151"/>
      <c r="EX113" s="151"/>
      <c r="EY113" s="151"/>
      <c r="EZ113" s="151"/>
      <c r="FA113" s="151"/>
      <c r="FB113" s="151"/>
      <c r="FC113" s="151"/>
      <c r="FD113" s="151"/>
      <c r="FE113" s="151"/>
      <c r="FF113" s="151"/>
      <c r="FG113" s="151"/>
      <c r="FH113" s="151"/>
      <c r="FI113" s="151"/>
      <c r="FJ113" s="151"/>
      <c r="FK113" s="151"/>
      <c r="FL113" s="151"/>
      <c r="FM113" s="151"/>
      <c r="FN113" s="151"/>
      <c r="FO113" s="151"/>
      <c r="FP113" s="151"/>
      <c r="FQ113" s="151"/>
      <c r="FR113" s="151"/>
      <c r="FS113" s="151"/>
      <c r="FT113" s="151"/>
      <c r="FU113" s="151"/>
      <c r="FV113" s="151"/>
      <c r="FW113" s="151"/>
      <c r="FX113" s="151"/>
      <c r="FY113" s="151"/>
      <c r="FZ113" s="151"/>
      <c r="GA113" s="151"/>
      <c r="GB113" s="151"/>
      <c r="GC113" s="151"/>
      <c r="GD113" s="151"/>
      <c r="GE113" s="151"/>
      <c r="GF113" s="151"/>
      <c r="GG113" s="151"/>
      <c r="GH113" s="151"/>
      <c r="GI113" s="151"/>
      <c r="GJ113" s="151"/>
      <c r="GK113" s="151"/>
      <c r="GL113" s="151"/>
      <c r="GM113" s="151"/>
    </row>
    <row r="114" spans="1:195" s="144" customFormat="1" ht="29.25" customHeight="1" x14ac:dyDescent="0.2">
      <c r="A114" s="212" t="s">
        <v>387</v>
      </c>
      <c r="B114" s="212"/>
      <c r="C114" s="141"/>
      <c r="D114" s="141"/>
      <c r="E114" s="141"/>
      <c r="F114" s="164"/>
      <c r="G114" s="142">
        <f>SUM(G7:G113)</f>
        <v>2222000</v>
      </c>
      <c r="H114" s="153">
        <v>0</v>
      </c>
      <c r="I114" s="142">
        <f>SUM(I7:I113)</f>
        <v>2222000</v>
      </c>
      <c r="J114" s="153">
        <v>0</v>
      </c>
      <c r="K114" s="142">
        <f>SUM(K7:K113)</f>
        <v>86829.99</v>
      </c>
      <c r="L114" s="143"/>
      <c r="M114" s="142">
        <f>SUM(M7:M113)</f>
        <v>148645.34</v>
      </c>
      <c r="N114" s="142">
        <f>SUM(N7:N113)</f>
        <v>235475.33000000002</v>
      </c>
      <c r="O114" s="143">
        <f>I114-N114</f>
        <v>1986524.67</v>
      </c>
      <c r="P114" s="168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199"/>
      <c r="AV114" s="199"/>
      <c r="AW114" s="199"/>
      <c r="AX114" s="199"/>
      <c r="AY114" s="199"/>
      <c r="AZ114" s="199"/>
      <c r="BA114" s="199"/>
      <c r="BB114" s="199"/>
      <c r="BC114" s="199"/>
      <c r="BD114" s="199"/>
      <c r="BE114" s="199"/>
      <c r="BF114" s="199"/>
      <c r="BG114" s="199"/>
      <c r="BH114" s="199"/>
      <c r="BI114" s="199"/>
      <c r="BJ114" s="199"/>
      <c r="BK114" s="199"/>
      <c r="BL114" s="199"/>
      <c r="BM114" s="199"/>
      <c r="BN114" s="199"/>
      <c r="BO114" s="199"/>
      <c r="BP114" s="199"/>
      <c r="BQ114" s="199"/>
      <c r="BR114" s="199"/>
      <c r="BS114" s="199"/>
      <c r="BT114" s="199"/>
      <c r="BU114" s="199"/>
      <c r="BV114" s="199"/>
      <c r="BW114" s="199"/>
      <c r="BX114" s="199"/>
      <c r="BY114" s="199"/>
      <c r="BZ114" s="199"/>
      <c r="CA114" s="199"/>
      <c r="CB114" s="199"/>
      <c r="CC114" s="199"/>
      <c r="CD114" s="199"/>
      <c r="CE114" s="199"/>
      <c r="CF114" s="199"/>
      <c r="CG114" s="199"/>
      <c r="CH114" s="199"/>
      <c r="CI114" s="199"/>
      <c r="CJ114" s="199"/>
      <c r="CK114" s="199"/>
      <c r="CL114" s="199"/>
      <c r="CM114" s="199"/>
      <c r="CN114" s="199"/>
      <c r="CO114" s="199"/>
      <c r="CP114" s="199"/>
      <c r="CQ114" s="199"/>
      <c r="CR114" s="199"/>
      <c r="CS114" s="199"/>
      <c r="CT114" s="199"/>
      <c r="CU114" s="199"/>
      <c r="CV114" s="199"/>
      <c r="CW114" s="199"/>
      <c r="CX114" s="199"/>
      <c r="CY114" s="199"/>
      <c r="CZ114" s="199"/>
      <c r="DA114" s="199"/>
      <c r="DB114" s="199"/>
      <c r="DC114" s="199"/>
      <c r="DD114" s="199"/>
      <c r="DE114" s="199"/>
      <c r="DF114" s="199"/>
      <c r="DG114" s="199"/>
      <c r="DH114" s="199"/>
      <c r="DI114" s="199"/>
      <c r="DJ114" s="199"/>
      <c r="DK114" s="199"/>
      <c r="DL114" s="199"/>
      <c r="DM114" s="199"/>
      <c r="DN114" s="199"/>
      <c r="DO114" s="199"/>
      <c r="DP114" s="199"/>
      <c r="DQ114" s="199"/>
      <c r="DR114" s="199"/>
      <c r="DS114" s="199"/>
      <c r="DT114" s="199"/>
      <c r="DU114" s="199"/>
      <c r="DV114" s="199"/>
      <c r="DW114" s="199"/>
      <c r="DX114" s="199"/>
      <c r="DY114" s="199"/>
      <c r="DZ114" s="199"/>
      <c r="EA114" s="199"/>
      <c r="EB114" s="199"/>
      <c r="EC114" s="199"/>
      <c r="ED114" s="199"/>
      <c r="EE114" s="199"/>
      <c r="EF114" s="199"/>
      <c r="EG114" s="199"/>
      <c r="EH114" s="199"/>
      <c r="EI114" s="199"/>
      <c r="EJ114" s="199"/>
      <c r="EK114" s="199"/>
      <c r="EL114" s="199"/>
      <c r="EM114" s="199"/>
      <c r="EN114" s="199"/>
      <c r="EO114" s="199"/>
      <c r="EP114" s="199"/>
      <c r="EQ114" s="199"/>
      <c r="ER114" s="199"/>
      <c r="ES114" s="199"/>
      <c r="ET114" s="199"/>
      <c r="EU114" s="199"/>
      <c r="EV114" s="199"/>
      <c r="EW114" s="199"/>
      <c r="EX114" s="199"/>
      <c r="EY114" s="199"/>
      <c r="EZ114" s="199"/>
      <c r="FA114" s="199"/>
      <c r="FB114" s="199"/>
      <c r="FC114" s="199"/>
      <c r="FD114" s="199"/>
      <c r="FE114" s="199"/>
      <c r="FF114" s="199"/>
      <c r="FG114" s="199"/>
      <c r="FH114" s="199"/>
      <c r="FI114" s="199"/>
      <c r="FJ114" s="199"/>
      <c r="FK114" s="199"/>
      <c r="FL114" s="199"/>
      <c r="FM114" s="199"/>
      <c r="FN114" s="199"/>
      <c r="FO114" s="199"/>
      <c r="FP114" s="199"/>
      <c r="FQ114" s="199"/>
      <c r="FR114" s="199"/>
      <c r="FS114" s="199"/>
      <c r="FT114" s="199"/>
      <c r="FU114" s="199"/>
      <c r="FV114" s="199"/>
      <c r="FW114" s="199"/>
      <c r="FX114" s="199"/>
      <c r="FY114" s="199"/>
      <c r="FZ114" s="199"/>
      <c r="GA114" s="199"/>
      <c r="GB114" s="199"/>
      <c r="GC114" s="199"/>
      <c r="GD114" s="199"/>
      <c r="GE114" s="199"/>
      <c r="GF114" s="199"/>
      <c r="GG114" s="199"/>
      <c r="GH114" s="199"/>
      <c r="GI114" s="199"/>
      <c r="GJ114" s="199"/>
      <c r="GK114" s="199"/>
      <c r="GL114" s="199"/>
      <c r="GM114" s="199"/>
    </row>
    <row r="115" spans="1:195" s="22" customFormat="1" ht="21.75" customHeight="1" x14ac:dyDescent="0.2">
      <c r="A115" s="118"/>
      <c r="B115" s="171"/>
      <c r="C115" s="172"/>
      <c r="D115" s="175"/>
      <c r="E115" s="125"/>
      <c r="F115" s="117"/>
      <c r="G115" s="125"/>
      <c r="H115" s="125"/>
      <c r="I115" s="126"/>
      <c r="J115" s="127"/>
      <c r="K115" s="128"/>
      <c r="L115" s="127"/>
      <c r="M115" s="128"/>
      <c r="N115" s="129"/>
      <c r="O115" s="129"/>
      <c r="P115" s="176"/>
      <c r="Q115" s="192"/>
      <c r="R115" s="200"/>
      <c r="S115" s="187"/>
      <c r="T115" s="174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1"/>
      <c r="AL115" s="201"/>
      <c r="AM115" s="201"/>
      <c r="AN115" s="201"/>
      <c r="AO115" s="201"/>
      <c r="AP115" s="201"/>
      <c r="AQ115" s="201"/>
      <c r="AR115" s="201"/>
      <c r="AS115" s="201"/>
      <c r="AT115" s="201"/>
      <c r="AU115" s="201"/>
      <c r="AV115" s="201"/>
      <c r="AW115" s="201"/>
      <c r="AX115" s="201"/>
      <c r="AY115" s="201"/>
      <c r="AZ115" s="201"/>
      <c r="BA115" s="201"/>
      <c r="BB115" s="201"/>
      <c r="BC115" s="201"/>
      <c r="BD115" s="201"/>
      <c r="BE115" s="201"/>
      <c r="BF115" s="201"/>
      <c r="BG115" s="201"/>
      <c r="BH115" s="201"/>
      <c r="BI115" s="201"/>
      <c r="BJ115" s="201"/>
      <c r="BK115" s="201"/>
      <c r="BL115" s="201"/>
      <c r="BM115" s="201"/>
      <c r="BN115" s="201"/>
      <c r="BO115" s="201"/>
      <c r="BP115" s="201"/>
      <c r="BQ115" s="201"/>
      <c r="BR115" s="201"/>
      <c r="BS115" s="201"/>
      <c r="BT115" s="201"/>
      <c r="BU115" s="201"/>
      <c r="BV115" s="201"/>
      <c r="BW115" s="201"/>
      <c r="BX115" s="201"/>
      <c r="BY115" s="201"/>
      <c r="BZ115" s="201"/>
      <c r="CA115" s="201"/>
      <c r="CB115" s="201"/>
      <c r="CC115" s="201"/>
      <c r="CD115" s="201"/>
      <c r="CE115" s="201"/>
      <c r="CF115" s="201"/>
      <c r="CG115" s="201"/>
      <c r="CH115" s="201"/>
      <c r="CI115" s="201"/>
      <c r="CJ115" s="201"/>
      <c r="CK115" s="201"/>
      <c r="CL115" s="201"/>
      <c r="CM115" s="201"/>
      <c r="CN115" s="201"/>
      <c r="CO115" s="201"/>
      <c r="CP115" s="201"/>
      <c r="CQ115" s="201"/>
      <c r="CR115" s="201"/>
      <c r="CS115" s="201"/>
      <c r="CT115" s="201"/>
      <c r="CU115" s="201"/>
      <c r="CV115" s="201"/>
      <c r="CW115" s="201"/>
      <c r="CX115" s="201"/>
      <c r="CY115" s="201"/>
      <c r="CZ115" s="201"/>
      <c r="DA115" s="201"/>
      <c r="DB115" s="201"/>
      <c r="DC115" s="201"/>
      <c r="DD115" s="201"/>
      <c r="DE115" s="201"/>
      <c r="DF115" s="201"/>
      <c r="DG115" s="201"/>
      <c r="DH115" s="201"/>
      <c r="DI115" s="201"/>
      <c r="DJ115" s="201"/>
      <c r="DK115" s="201"/>
      <c r="DL115" s="201"/>
      <c r="DM115" s="201"/>
      <c r="DN115" s="201"/>
      <c r="DO115" s="201"/>
      <c r="DP115" s="201"/>
      <c r="DQ115" s="201"/>
      <c r="DR115" s="201"/>
      <c r="DS115" s="201"/>
      <c r="DT115" s="201"/>
      <c r="DU115" s="201"/>
      <c r="DV115" s="201"/>
      <c r="DW115" s="201"/>
      <c r="DX115" s="201"/>
      <c r="DY115" s="201"/>
      <c r="DZ115" s="201"/>
      <c r="EA115" s="201"/>
      <c r="EB115" s="201"/>
      <c r="EC115" s="201"/>
      <c r="ED115" s="201"/>
      <c r="EE115" s="201"/>
      <c r="EF115" s="201"/>
      <c r="EG115" s="201"/>
      <c r="EH115" s="201"/>
      <c r="EI115" s="201"/>
      <c r="EJ115" s="201"/>
      <c r="EK115" s="201"/>
      <c r="EL115" s="201"/>
      <c r="EM115" s="201"/>
      <c r="EN115" s="201"/>
      <c r="EO115" s="201"/>
      <c r="EP115" s="201"/>
      <c r="EQ115" s="201"/>
      <c r="ER115" s="201"/>
      <c r="ES115" s="201"/>
      <c r="ET115" s="201"/>
      <c r="EU115" s="201"/>
      <c r="EV115" s="201"/>
      <c r="EW115" s="201"/>
      <c r="EX115" s="201"/>
      <c r="EY115" s="201"/>
      <c r="EZ115" s="201"/>
      <c r="FA115" s="201"/>
      <c r="FB115" s="201"/>
      <c r="FC115" s="201"/>
      <c r="FD115" s="201"/>
      <c r="FE115" s="201"/>
      <c r="FF115" s="201"/>
      <c r="FG115" s="201"/>
      <c r="FH115" s="201"/>
      <c r="FI115" s="201"/>
      <c r="FJ115" s="201"/>
      <c r="FK115" s="201"/>
      <c r="FL115" s="201"/>
      <c r="FM115" s="201"/>
      <c r="FN115" s="201"/>
      <c r="FO115" s="201"/>
      <c r="FP115" s="201"/>
      <c r="FQ115" s="201"/>
      <c r="FR115" s="201"/>
      <c r="FS115" s="201"/>
      <c r="FT115" s="201"/>
      <c r="FU115" s="201"/>
      <c r="FV115" s="201"/>
      <c r="FW115" s="201"/>
      <c r="FX115" s="201"/>
      <c r="FY115" s="201"/>
      <c r="FZ115" s="201"/>
      <c r="GA115" s="201"/>
      <c r="GB115" s="201"/>
      <c r="GC115" s="201"/>
      <c r="GD115" s="201"/>
      <c r="GE115" s="201"/>
      <c r="GF115" s="201"/>
      <c r="GG115" s="201"/>
      <c r="GH115" s="201"/>
      <c r="GI115" s="201"/>
      <c r="GJ115" s="201"/>
      <c r="GK115" s="201"/>
      <c r="GL115" s="201"/>
      <c r="GM115" s="201"/>
    </row>
    <row r="116" spans="1:195" s="22" customFormat="1" ht="21.75" customHeight="1" x14ac:dyDescent="0.2">
      <c r="A116" s="118"/>
      <c r="B116" s="171"/>
      <c r="C116" s="172"/>
      <c r="D116" s="175"/>
      <c r="E116" s="125"/>
      <c r="F116" s="117"/>
      <c r="G116" s="125"/>
      <c r="H116" s="125"/>
      <c r="I116" s="126"/>
      <c r="J116" s="127"/>
      <c r="K116" s="128"/>
      <c r="L116" s="127"/>
      <c r="M116" s="128"/>
      <c r="N116" s="129"/>
      <c r="O116" s="129"/>
      <c r="P116" s="176"/>
      <c r="Q116" s="192"/>
      <c r="R116" s="200"/>
      <c r="S116" s="187"/>
      <c r="T116" s="174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  <c r="AR116" s="201"/>
      <c r="AS116" s="201"/>
      <c r="AT116" s="201"/>
      <c r="AU116" s="201"/>
      <c r="AV116" s="201"/>
      <c r="AW116" s="201"/>
      <c r="AX116" s="201"/>
      <c r="AY116" s="201"/>
      <c r="AZ116" s="201"/>
      <c r="BA116" s="201"/>
      <c r="BB116" s="201"/>
      <c r="BC116" s="201"/>
      <c r="BD116" s="201"/>
      <c r="BE116" s="201"/>
      <c r="BF116" s="201"/>
      <c r="BG116" s="201"/>
      <c r="BH116" s="201"/>
      <c r="BI116" s="201"/>
      <c r="BJ116" s="201"/>
      <c r="BK116" s="201"/>
      <c r="BL116" s="201"/>
      <c r="BM116" s="201"/>
      <c r="BN116" s="201"/>
      <c r="BO116" s="201"/>
      <c r="BP116" s="201"/>
      <c r="BQ116" s="201"/>
      <c r="BR116" s="201"/>
      <c r="BS116" s="201"/>
      <c r="BT116" s="201"/>
      <c r="BU116" s="201"/>
      <c r="BV116" s="201"/>
      <c r="BW116" s="201"/>
      <c r="BX116" s="201"/>
      <c r="BY116" s="201"/>
      <c r="BZ116" s="201"/>
      <c r="CA116" s="201"/>
      <c r="CB116" s="201"/>
      <c r="CC116" s="201"/>
      <c r="CD116" s="201"/>
      <c r="CE116" s="201"/>
      <c r="CF116" s="201"/>
      <c r="CG116" s="201"/>
      <c r="CH116" s="201"/>
      <c r="CI116" s="201"/>
      <c r="CJ116" s="201"/>
      <c r="CK116" s="201"/>
      <c r="CL116" s="201"/>
      <c r="CM116" s="201"/>
      <c r="CN116" s="201"/>
      <c r="CO116" s="201"/>
      <c r="CP116" s="201"/>
      <c r="CQ116" s="201"/>
      <c r="CR116" s="201"/>
      <c r="CS116" s="201"/>
      <c r="CT116" s="201"/>
      <c r="CU116" s="201"/>
      <c r="CV116" s="201"/>
      <c r="CW116" s="201"/>
      <c r="CX116" s="201"/>
      <c r="CY116" s="201"/>
      <c r="CZ116" s="201"/>
      <c r="DA116" s="201"/>
      <c r="DB116" s="201"/>
      <c r="DC116" s="201"/>
      <c r="DD116" s="201"/>
      <c r="DE116" s="201"/>
      <c r="DF116" s="201"/>
      <c r="DG116" s="201"/>
      <c r="DH116" s="201"/>
      <c r="DI116" s="201"/>
      <c r="DJ116" s="201"/>
      <c r="DK116" s="201"/>
      <c r="DL116" s="201"/>
      <c r="DM116" s="201"/>
      <c r="DN116" s="201"/>
      <c r="DO116" s="201"/>
      <c r="DP116" s="201"/>
      <c r="DQ116" s="201"/>
      <c r="DR116" s="201"/>
      <c r="DS116" s="201"/>
      <c r="DT116" s="201"/>
      <c r="DU116" s="201"/>
      <c r="DV116" s="201"/>
      <c r="DW116" s="201"/>
      <c r="DX116" s="201"/>
      <c r="DY116" s="201"/>
      <c r="DZ116" s="201"/>
      <c r="EA116" s="201"/>
      <c r="EB116" s="201"/>
      <c r="EC116" s="201"/>
      <c r="ED116" s="201"/>
      <c r="EE116" s="201"/>
      <c r="EF116" s="201"/>
      <c r="EG116" s="201"/>
      <c r="EH116" s="201"/>
      <c r="EI116" s="201"/>
      <c r="EJ116" s="201"/>
      <c r="EK116" s="201"/>
      <c r="EL116" s="201"/>
      <c r="EM116" s="201"/>
      <c r="EN116" s="201"/>
      <c r="EO116" s="201"/>
      <c r="EP116" s="201"/>
      <c r="EQ116" s="201"/>
      <c r="ER116" s="201"/>
      <c r="ES116" s="201"/>
      <c r="ET116" s="201"/>
      <c r="EU116" s="201"/>
      <c r="EV116" s="201"/>
      <c r="EW116" s="201"/>
      <c r="EX116" s="201"/>
      <c r="EY116" s="201"/>
      <c r="EZ116" s="201"/>
      <c r="FA116" s="201"/>
      <c r="FB116" s="201"/>
      <c r="FC116" s="201"/>
      <c r="FD116" s="201"/>
      <c r="FE116" s="201"/>
      <c r="FF116" s="201"/>
      <c r="FG116" s="201"/>
      <c r="FH116" s="201"/>
      <c r="FI116" s="201"/>
      <c r="FJ116" s="201"/>
      <c r="FK116" s="201"/>
      <c r="FL116" s="201"/>
      <c r="FM116" s="201"/>
      <c r="FN116" s="201"/>
      <c r="FO116" s="201"/>
      <c r="FP116" s="201"/>
      <c r="FQ116" s="201"/>
      <c r="FR116" s="201"/>
      <c r="FS116" s="201"/>
      <c r="FT116" s="201"/>
      <c r="FU116" s="201"/>
      <c r="FV116" s="201"/>
      <c r="FW116" s="201"/>
      <c r="FX116" s="201"/>
      <c r="FY116" s="201"/>
      <c r="FZ116" s="201"/>
      <c r="GA116" s="201"/>
      <c r="GB116" s="201"/>
      <c r="GC116" s="201"/>
      <c r="GD116" s="201"/>
      <c r="GE116" s="201"/>
      <c r="GF116" s="201"/>
      <c r="GG116" s="201"/>
      <c r="GH116" s="201"/>
      <c r="GI116" s="201"/>
      <c r="GJ116" s="201"/>
      <c r="GK116" s="201"/>
      <c r="GL116" s="201"/>
      <c r="GM116" s="201"/>
    </row>
    <row r="117" spans="1:195" s="22" customFormat="1" ht="21.75" customHeight="1" x14ac:dyDescent="0.2">
      <c r="A117" s="118"/>
      <c r="B117" s="171"/>
      <c r="C117" s="172"/>
      <c r="D117" s="175"/>
      <c r="E117" s="129"/>
      <c r="F117" s="129"/>
      <c r="G117" s="122"/>
      <c r="H117" s="129"/>
      <c r="I117" s="129"/>
      <c r="J117" s="122"/>
      <c r="K117" s="160"/>
      <c r="L117" s="160"/>
      <c r="M117" s="160"/>
      <c r="N117" s="160"/>
      <c r="O117" s="160"/>
      <c r="P117" s="160"/>
      <c r="Q117" s="173"/>
      <c r="R117" s="200"/>
      <c r="S117" s="174"/>
      <c r="T117" s="187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1"/>
      <c r="AL117" s="201"/>
      <c r="AM117" s="201"/>
      <c r="AN117" s="201"/>
      <c r="AO117" s="201"/>
      <c r="AP117" s="201"/>
      <c r="AQ117" s="201"/>
      <c r="AR117" s="201"/>
      <c r="AS117" s="201"/>
      <c r="AT117" s="201"/>
      <c r="AU117" s="201"/>
      <c r="AV117" s="201"/>
      <c r="AW117" s="201"/>
      <c r="AX117" s="201"/>
      <c r="AY117" s="201"/>
      <c r="AZ117" s="201"/>
      <c r="BA117" s="201"/>
      <c r="BB117" s="201"/>
      <c r="BC117" s="201"/>
      <c r="BD117" s="201"/>
      <c r="BE117" s="201"/>
      <c r="BF117" s="201"/>
      <c r="BG117" s="201"/>
      <c r="BH117" s="201"/>
      <c r="BI117" s="201"/>
      <c r="BJ117" s="201"/>
      <c r="BK117" s="201"/>
      <c r="BL117" s="201"/>
      <c r="BM117" s="201"/>
      <c r="BN117" s="201"/>
      <c r="BO117" s="201"/>
      <c r="BP117" s="201"/>
      <c r="BQ117" s="201"/>
      <c r="BR117" s="201"/>
      <c r="BS117" s="201"/>
      <c r="BT117" s="201"/>
      <c r="BU117" s="201"/>
      <c r="BV117" s="201"/>
      <c r="BW117" s="201"/>
      <c r="BX117" s="201"/>
      <c r="BY117" s="201"/>
      <c r="BZ117" s="201"/>
      <c r="CA117" s="201"/>
      <c r="CB117" s="201"/>
      <c r="CC117" s="201"/>
      <c r="CD117" s="201"/>
      <c r="CE117" s="201"/>
      <c r="CF117" s="201"/>
      <c r="CG117" s="201"/>
      <c r="CH117" s="201"/>
      <c r="CI117" s="201"/>
      <c r="CJ117" s="201"/>
      <c r="CK117" s="201"/>
      <c r="CL117" s="201"/>
      <c r="CM117" s="201"/>
      <c r="CN117" s="201"/>
      <c r="CO117" s="201"/>
      <c r="CP117" s="201"/>
      <c r="CQ117" s="201"/>
      <c r="CR117" s="201"/>
      <c r="CS117" s="201"/>
      <c r="CT117" s="201"/>
      <c r="CU117" s="201"/>
      <c r="CV117" s="201"/>
      <c r="CW117" s="201"/>
      <c r="CX117" s="201"/>
      <c r="CY117" s="201"/>
      <c r="CZ117" s="201"/>
      <c r="DA117" s="201"/>
      <c r="DB117" s="201"/>
      <c r="DC117" s="201"/>
      <c r="DD117" s="201"/>
      <c r="DE117" s="201"/>
      <c r="DF117" s="201"/>
      <c r="DG117" s="201"/>
      <c r="DH117" s="201"/>
      <c r="DI117" s="201"/>
      <c r="DJ117" s="201"/>
      <c r="DK117" s="201"/>
      <c r="DL117" s="201"/>
      <c r="DM117" s="201"/>
      <c r="DN117" s="201"/>
      <c r="DO117" s="201"/>
      <c r="DP117" s="201"/>
      <c r="DQ117" s="201"/>
      <c r="DR117" s="201"/>
      <c r="DS117" s="201"/>
      <c r="DT117" s="201"/>
      <c r="DU117" s="201"/>
      <c r="DV117" s="201"/>
      <c r="DW117" s="201"/>
      <c r="DX117" s="201"/>
      <c r="DY117" s="201"/>
      <c r="DZ117" s="201"/>
      <c r="EA117" s="201"/>
      <c r="EB117" s="201"/>
      <c r="EC117" s="201"/>
      <c r="ED117" s="201"/>
      <c r="EE117" s="201"/>
      <c r="EF117" s="201"/>
      <c r="EG117" s="201"/>
      <c r="EH117" s="201"/>
      <c r="EI117" s="201"/>
      <c r="EJ117" s="201"/>
      <c r="EK117" s="201"/>
      <c r="EL117" s="201"/>
      <c r="EM117" s="201"/>
      <c r="EN117" s="201"/>
      <c r="EO117" s="201"/>
      <c r="EP117" s="201"/>
      <c r="EQ117" s="201"/>
      <c r="ER117" s="201"/>
      <c r="ES117" s="201"/>
      <c r="ET117" s="201"/>
      <c r="EU117" s="201"/>
      <c r="EV117" s="201"/>
      <c r="EW117" s="201"/>
      <c r="EX117" s="201"/>
      <c r="EY117" s="201"/>
      <c r="EZ117" s="201"/>
      <c r="FA117" s="201"/>
      <c r="FB117" s="201"/>
      <c r="FC117" s="201"/>
      <c r="FD117" s="201"/>
      <c r="FE117" s="201"/>
      <c r="FF117" s="201"/>
      <c r="FG117" s="201"/>
      <c r="FH117" s="201"/>
      <c r="FI117" s="201"/>
      <c r="FJ117" s="201"/>
      <c r="FK117" s="201"/>
      <c r="FL117" s="201"/>
      <c r="FM117" s="201"/>
      <c r="FN117" s="201"/>
      <c r="FO117" s="201"/>
      <c r="FP117" s="201"/>
      <c r="FQ117" s="201"/>
      <c r="FR117" s="201"/>
      <c r="FS117" s="201"/>
      <c r="FT117" s="201"/>
      <c r="FU117" s="201"/>
      <c r="FV117" s="201"/>
      <c r="FW117" s="201"/>
      <c r="FX117" s="201"/>
      <c r="FY117" s="201"/>
      <c r="FZ117" s="201"/>
      <c r="GA117" s="201"/>
      <c r="GB117" s="201"/>
      <c r="GC117" s="201"/>
      <c r="GD117" s="201"/>
      <c r="GE117" s="201"/>
      <c r="GF117" s="201"/>
      <c r="GG117" s="201"/>
      <c r="GH117" s="201"/>
      <c r="GI117" s="201"/>
      <c r="GJ117" s="201"/>
      <c r="GK117" s="201"/>
      <c r="GL117" s="201"/>
      <c r="GM117" s="201"/>
    </row>
    <row r="118" spans="1:195" s="22" customFormat="1" ht="21.75" customHeight="1" x14ac:dyDescent="0.2">
      <c r="A118" s="118"/>
      <c r="B118" s="177" t="s">
        <v>388</v>
      </c>
      <c r="C118" s="172"/>
      <c r="D118" s="177"/>
      <c r="E118" s="178" t="s">
        <v>511</v>
      </c>
      <c r="F118" s="178"/>
      <c r="G118" s="179"/>
      <c r="H118" s="125"/>
      <c r="I118" s="125"/>
      <c r="J118" s="126"/>
      <c r="K118" s="127"/>
      <c r="L118" s="128"/>
      <c r="M118" s="180" t="s">
        <v>271</v>
      </c>
      <c r="N118" s="180"/>
      <c r="O118" s="129"/>
      <c r="P118" s="180"/>
      <c r="Q118" s="202"/>
      <c r="R118" s="174"/>
      <c r="S118" s="174"/>
      <c r="T118" s="187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201"/>
      <c r="BG118" s="201"/>
      <c r="BH118" s="201"/>
      <c r="BI118" s="201"/>
      <c r="BJ118" s="201"/>
      <c r="BK118" s="201"/>
      <c r="BL118" s="201"/>
      <c r="BM118" s="201"/>
      <c r="BN118" s="201"/>
      <c r="BO118" s="201"/>
      <c r="BP118" s="201"/>
      <c r="BQ118" s="201"/>
      <c r="BR118" s="201"/>
      <c r="BS118" s="201"/>
      <c r="BT118" s="201"/>
      <c r="BU118" s="201"/>
      <c r="BV118" s="201"/>
      <c r="BW118" s="201"/>
      <c r="BX118" s="201"/>
      <c r="BY118" s="201"/>
      <c r="BZ118" s="201"/>
      <c r="CA118" s="201"/>
      <c r="CB118" s="201"/>
      <c r="CC118" s="201"/>
      <c r="CD118" s="201"/>
      <c r="CE118" s="201"/>
      <c r="CF118" s="201"/>
      <c r="CG118" s="201"/>
      <c r="CH118" s="201"/>
      <c r="CI118" s="201"/>
      <c r="CJ118" s="201"/>
      <c r="CK118" s="201"/>
      <c r="CL118" s="201"/>
      <c r="CM118" s="201"/>
      <c r="CN118" s="201"/>
      <c r="CO118" s="201"/>
      <c r="CP118" s="201"/>
      <c r="CQ118" s="201"/>
      <c r="CR118" s="201"/>
      <c r="CS118" s="201"/>
      <c r="CT118" s="201"/>
      <c r="CU118" s="201"/>
      <c r="CV118" s="201"/>
      <c r="CW118" s="201"/>
      <c r="CX118" s="201"/>
      <c r="CY118" s="201"/>
      <c r="CZ118" s="201"/>
      <c r="DA118" s="201"/>
      <c r="DB118" s="201"/>
      <c r="DC118" s="201"/>
      <c r="DD118" s="201"/>
      <c r="DE118" s="201"/>
      <c r="DF118" s="201"/>
      <c r="DG118" s="201"/>
      <c r="DH118" s="201"/>
      <c r="DI118" s="201"/>
      <c r="DJ118" s="201"/>
      <c r="DK118" s="201"/>
      <c r="DL118" s="201"/>
      <c r="DM118" s="201"/>
      <c r="DN118" s="201"/>
      <c r="DO118" s="201"/>
      <c r="DP118" s="201"/>
      <c r="DQ118" s="201"/>
      <c r="DR118" s="201"/>
      <c r="DS118" s="201"/>
      <c r="DT118" s="201"/>
      <c r="DU118" s="201"/>
      <c r="DV118" s="201"/>
      <c r="DW118" s="201"/>
      <c r="DX118" s="201"/>
      <c r="DY118" s="201"/>
      <c r="DZ118" s="201"/>
      <c r="EA118" s="201"/>
      <c r="EB118" s="201"/>
      <c r="EC118" s="201"/>
      <c r="ED118" s="201"/>
      <c r="EE118" s="201"/>
      <c r="EF118" s="201"/>
      <c r="EG118" s="201"/>
      <c r="EH118" s="201"/>
      <c r="EI118" s="201"/>
      <c r="EJ118" s="201"/>
      <c r="EK118" s="201"/>
      <c r="EL118" s="201"/>
      <c r="EM118" s="201"/>
      <c r="EN118" s="201"/>
      <c r="EO118" s="201"/>
      <c r="EP118" s="201"/>
      <c r="EQ118" s="201"/>
      <c r="ER118" s="201"/>
      <c r="ES118" s="201"/>
      <c r="ET118" s="201"/>
      <c r="EU118" s="201"/>
      <c r="EV118" s="201"/>
      <c r="EW118" s="201"/>
      <c r="EX118" s="201"/>
      <c r="EY118" s="201"/>
      <c r="EZ118" s="201"/>
      <c r="FA118" s="201"/>
      <c r="FB118" s="201"/>
      <c r="FC118" s="201"/>
      <c r="FD118" s="201"/>
      <c r="FE118" s="201"/>
      <c r="FF118" s="201"/>
      <c r="FG118" s="201"/>
      <c r="FH118" s="201"/>
      <c r="FI118" s="201"/>
      <c r="FJ118" s="201"/>
      <c r="FK118" s="201"/>
      <c r="FL118" s="201"/>
      <c r="FM118" s="201"/>
      <c r="FN118" s="201"/>
      <c r="FO118" s="201"/>
      <c r="FP118" s="201"/>
      <c r="FQ118" s="201"/>
      <c r="FR118" s="201"/>
      <c r="FS118" s="201"/>
      <c r="FT118" s="201"/>
      <c r="FU118" s="201"/>
      <c r="FV118" s="201"/>
      <c r="FW118" s="201"/>
      <c r="FX118" s="201"/>
      <c r="FY118" s="201"/>
      <c r="FZ118" s="201"/>
      <c r="GA118" s="201"/>
      <c r="GB118" s="201"/>
      <c r="GC118" s="201"/>
      <c r="GD118" s="201"/>
      <c r="GE118" s="201"/>
      <c r="GF118" s="201"/>
      <c r="GG118" s="201"/>
      <c r="GH118" s="201"/>
      <c r="GI118" s="201"/>
      <c r="GJ118" s="201"/>
      <c r="GK118" s="201"/>
      <c r="GL118" s="201"/>
      <c r="GM118" s="201"/>
    </row>
    <row r="119" spans="1:195" s="22" customFormat="1" ht="21.75" customHeight="1" x14ac:dyDescent="0.2">
      <c r="A119" s="118"/>
      <c r="B119" s="171"/>
      <c r="C119" s="172"/>
      <c r="D119" s="177"/>
      <c r="E119" s="177"/>
      <c r="F119" s="177"/>
      <c r="G119" s="178"/>
      <c r="H119" s="178"/>
      <c r="I119" s="177"/>
      <c r="J119" s="178"/>
      <c r="K119" s="181"/>
      <c r="L119" s="182"/>
      <c r="M119" s="180"/>
      <c r="N119" s="180"/>
      <c r="O119" s="180"/>
      <c r="P119" s="180"/>
      <c r="Q119" s="203"/>
      <c r="R119" s="174"/>
      <c r="S119" s="174"/>
      <c r="T119" s="187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1"/>
      <c r="AL119" s="201"/>
      <c r="AM119" s="201"/>
      <c r="AN119" s="201"/>
      <c r="AO119" s="201"/>
      <c r="AP119" s="201"/>
      <c r="AQ119" s="201"/>
      <c r="AR119" s="201"/>
      <c r="AS119" s="201"/>
      <c r="AT119" s="201"/>
      <c r="AU119" s="201"/>
      <c r="AV119" s="201"/>
      <c r="AW119" s="201"/>
      <c r="AX119" s="201"/>
      <c r="AY119" s="201"/>
      <c r="AZ119" s="201"/>
      <c r="BA119" s="201"/>
      <c r="BB119" s="201"/>
      <c r="BC119" s="201"/>
      <c r="BD119" s="201"/>
      <c r="BE119" s="201"/>
      <c r="BF119" s="201"/>
      <c r="BG119" s="201"/>
      <c r="BH119" s="201"/>
      <c r="BI119" s="201"/>
      <c r="BJ119" s="201"/>
      <c r="BK119" s="201"/>
      <c r="BL119" s="201"/>
      <c r="BM119" s="201"/>
      <c r="BN119" s="201"/>
      <c r="BO119" s="201"/>
      <c r="BP119" s="201"/>
      <c r="BQ119" s="201"/>
      <c r="BR119" s="201"/>
      <c r="BS119" s="201"/>
      <c r="BT119" s="201"/>
      <c r="BU119" s="201"/>
      <c r="BV119" s="201"/>
      <c r="BW119" s="201"/>
      <c r="BX119" s="201"/>
      <c r="BY119" s="201"/>
      <c r="BZ119" s="201"/>
      <c r="CA119" s="201"/>
      <c r="CB119" s="201"/>
      <c r="CC119" s="201"/>
      <c r="CD119" s="201"/>
      <c r="CE119" s="201"/>
      <c r="CF119" s="201"/>
      <c r="CG119" s="201"/>
      <c r="CH119" s="201"/>
      <c r="CI119" s="201"/>
      <c r="CJ119" s="201"/>
      <c r="CK119" s="201"/>
      <c r="CL119" s="201"/>
      <c r="CM119" s="201"/>
      <c r="CN119" s="201"/>
      <c r="CO119" s="201"/>
      <c r="CP119" s="201"/>
      <c r="CQ119" s="201"/>
      <c r="CR119" s="201"/>
      <c r="CS119" s="201"/>
      <c r="CT119" s="201"/>
      <c r="CU119" s="201"/>
      <c r="CV119" s="201"/>
      <c r="CW119" s="201"/>
      <c r="CX119" s="201"/>
      <c r="CY119" s="201"/>
      <c r="CZ119" s="201"/>
      <c r="DA119" s="201"/>
      <c r="DB119" s="201"/>
      <c r="DC119" s="201"/>
      <c r="DD119" s="201"/>
      <c r="DE119" s="201"/>
      <c r="DF119" s="201"/>
      <c r="DG119" s="201"/>
      <c r="DH119" s="201"/>
      <c r="DI119" s="201"/>
      <c r="DJ119" s="201"/>
      <c r="DK119" s="201"/>
      <c r="DL119" s="201"/>
      <c r="DM119" s="201"/>
      <c r="DN119" s="201"/>
      <c r="DO119" s="201"/>
      <c r="DP119" s="201"/>
      <c r="DQ119" s="201"/>
      <c r="DR119" s="201"/>
      <c r="DS119" s="201"/>
      <c r="DT119" s="201"/>
      <c r="DU119" s="201"/>
      <c r="DV119" s="201"/>
      <c r="DW119" s="201"/>
      <c r="DX119" s="201"/>
      <c r="DY119" s="201"/>
      <c r="DZ119" s="201"/>
      <c r="EA119" s="201"/>
      <c r="EB119" s="201"/>
      <c r="EC119" s="201"/>
      <c r="ED119" s="201"/>
      <c r="EE119" s="201"/>
      <c r="EF119" s="201"/>
      <c r="EG119" s="201"/>
      <c r="EH119" s="201"/>
      <c r="EI119" s="201"/>
      <c r="EJ119" s="201"/>
      <c r="EK119" s="201"/>
      <c r="EL119" s="201"/>
      <c r="EM119" s="201"/>
      <c r="EN119" s="201"/>
      <c r="EO119" s="201"/>
      <c r="EP119" s="201"/>
      <c r="EQ119" s="201"/>
      <c r="ER119" s="201"/>
      <c r="ES119" s="201"/>
      <c r="ET119" s="201"/>
      <c r="EU119" s="201"/>
      <c r="EV119" s="201"/>
      <c r="EW119" s="201"/>
      <c r="EX119" s="201"/>
      <c r="EY119" s="201"/>
      <c r="EZ119" s="201"/>
      <c r="FA119" s="201"/>
      <c r="FB119" s="201"/>
      <c r="FC119" s="201"/>
      <c r="FD119" s="201"/>
      <c r="FE119" s="201"/>
      <c r="FF119" s="201"/>
      <c r="FG119" s="201"/>
      <c r="FH119" s="201"/>
      <c r="FI119" s="201"/>
      <c r="FJ119" s="201"/>
      <c r="FK119" s="201"/>
      <c r="FL119" s="201"/>
      <c r="FM119" s="201"/>
      <c r="FN119" s="201"/>
      <c r="FO119" s="201"/>
      <c r="FP119" s="201"/>
      <c r="FQ119" s="201"/>
      <c r="FR119" s="201"/>
      <c r="FS119" s="201"/>
      <c r="FT119" s="201"/>
      <c r="FU119" s="201"/>
      <c r="FV119" s="201"/>
      <c r="FW119" s="201"/>
      <c r="FX119" s="201"/>
      <c r="FY119" s="201"/>
      <c r="FZ119" s="201"/>
      <c r="GA119" s="201"/>
      <c r="GB119" s="201"/>
      <c r="GC119" s="201"/>
      <c r="GD119" s="201"/>
      <c r="GE119" s="201"/>
      <c r="GF119" s="201"/>
      <c r="GG119" s="201"/>
      <c r="GH119" s="201"/>
      <c r="GI119" s="201"/>
      <c r="GJ119" s="201"/>
      <c r="GK119" s="201"/>
      <c r="GL119" s="201"/>
      <c r="GM119" s="201"/>
    </row>
    <row r="120" spans="1:195" s="22" customFormat="1" ht="21.75" customHeight="1" x14ac:dyDescent="0.2">
      <c r="A120" s="21"/>
      <c r="B120" s="171"/>
      <c r="C120" s="172"/>
      <c r="D120" s="177"/>
      <c r="E120" s="177"/>
      <c r="F120" s="177"/>
      <c r="G120" s="178"/>
      <c r="H120" s="118"/>
      <c r="I120" s="118"/>
      <c r="J120" s="118"/>
      <c r="K120" s="120"/>
      <c r="L120" s="118"/>
      <c r="M120" s="121"/>
      <c r="N120" s="121"/>
      <c r="O120" s="121"/>
      <c r="P120" s="122"/>
      <c r="Q120" s="174"/>
      <c r="R120" s="174"/>
      <c r="S120" s="174"/>
      <c r="T120" s="187"/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1"/>
      <c r="AL120" s="201"/>
      <c r="AM120" s="201"/>
      <c r="AN120" s="201"/>
      <c r="AO120" s="201"/>
      <c r="AP120" s="201"/>
      <c r="AQ120" s="201"/>
      <c r="AR120" s="201"/>
      <c r="AS120" s="201"/>
      <c r="AT120" s="201"/>
      <c r="AU120" s="201"/>
      <c r="AV120" s="201"/>
      <c r="AW120" s="201"/>
      <c r="AX120" s="201"/>
      <c r="AY120" s="201"/>
      <c r="AZ120" s="201"/>
      <c r="BA120" s="201"/>
      <c r="BB120" s="201"/>
      <c r="BC120" s="201"/>
      <c r="BD120" s="201"/>
      <c r="BE120" s="201"/>
      <c r="BF120" s="201"/>
      <c r="BG120" s="201"/>
      <c r="BH120" s="201"/>
      <c r="BI120" s="201"/>
      <c r="BJ120" s="201"/>
      <c r="BK120" s="201"/>
      <c r="BL120" s="201"/>
      <c r="BM120" s="201"/>
      <c r="BN120" s="201"/>
      <c r="BO120" s="201"/>
      <c r="BP120" s="201"/>
      <c r="BQ120" s="201"/>
      <c r="BR120" s="201"/>
      <c r="BS120" s="201"/>
      <c r="BT120" s="201"/>
      <c r="BU120" s="201"/>
      <c r="BV120" s="201"/>
      <c r="BW120" s="201"/>
      <c r="BX120" s="201"/>
      <c r="BY120" s="201"/>
      <c r="BZ120" s="201"/>
      <c r="CA120" s="201"/>
      <c r="CB120" s="201"/>
      <c r="CC120" s="201"/>
      <c r="CD120" s="201"/>
      <c r="CE120" s="201"/>
      <c r="CF120" s="201"/>
      <c r="CG120" s="201"/>
      <c r="CH120" s="201"/>
      <c r="CI120" s="201"/>
      <c r="CJ120" s="201"/>
      <c r="CK120" s="201"/>
      <c r="CL120" s="201"/>
      <c r="CM120" s="201"/>
      <c r="CN120" s="201"/>
      <c r="CO120" s="201"/>
      <c r="CP120" s="201"/>
      <c r="CQ120" s="201"/>
      <c r="CR120" s="201"/>
      <c r="CS120" s="201"/>
      <c r="CT120" s="201"/>
      <c r="CU120" s="201"/>
      <c r="CV120" s="201"/>
      <c r="CW120" s="201"/>
      <c r="CX120" s="201"/>
      <c r="CY120" s="201"/>
      <c r="CZ120" s="201"/>
      <c r="DA120" s="201"/>
      <c r="DB120" s="201"/>
      <c r="DC120" s="201"/>
      <c r="DD120" s="201"/>
      <c r="DE120" s="201"/>
      <c r="DF120" s="201"/>
      <c r="DG120" s="201"/>
      <c r="DH120" s="201"/>
      <c r="DI120" s="201"/>
      <c r="DJ120" s="201"/>
      <c r="DK120" s="201"/>
      <c r="DL120" s="201"/>
      <c r="DM120" s="201"/>
      <c r="DN120" s="201"/>
      <c r="DO120" s="201"/>
      <c r="DP120" s="201"/>
      <c r="DQ120" s="201"/>
      <c r="DR120" s="201"/>
      <c r="DS120" s="201"/>
      <c r="DT120" s="201"/>
      <c r="DU120" s="201"/>
      <c r="DV120" s="201"/>
      <c r="DW120" s="201"/>
      <c r="DX120" s="201"/>
      <c r="DY120" s="201"/>
      <c r="DZ120" s="201"/>
      <c r="EA120" s="201"/>
      <c r="EB120" s="201"/>
      <c r="EC120" s="201"/>
      <c r="ED120" s="201"/>
      <c r="EE120" s="201"/>
      <c r="EF120" s="201"/>
      <c r="EG120" s="201"/>
      <c r="EH120" s="201"/>
      <c r="EI120" s="201"/>
      <c r="EJ120" s="201"/>
      <c r="EK120" s="201"/>
      <c r="EL120" s="201"/>
      <c r="EM120" s="201"/>
      <c r="EN120" s="201"/>
      <c r="EO120" s="201"/>
      <c r="EP120" s="201"/>
      <c r="EQ120" s="201"/>
      <c r="ER120" s="201"/>
      <c r="ES120" s="201"/>
      <c r="ET120" s="201"/>
      <c r="EU120" s="201"/>
      <c r="EV120" s="201"/>
      <c r="EW120" s="201"/>
      <c r="EX120" s="201"/>
      <c r="EY120" s="201"/>
      <c r="EZ120" s="201"/>
      <c r="FA120" s="201"/>
      <c r="FB120" s="201"/>
      <c r="FC120" s="201"/>
      <c r="FD120" s="201"/>
      <c r="FE120" s="201"/>
      <c r="FF120" s="201"/>
      <c r="FG120" s="201"/>
      <c r="FH120" s="201"/>
      <c r="FI120" s="201"/>
      <c r="FJ120" s="201"/>
      <c r="FK120" s="201"/>
      <c r="FL120" s="201"/>
      <c r="FM120" s="201"/>
      <c r="FN120" s="201"/>
      <c r="FO120" s="201"/>
      <c r="FP120" s="201"/>
      <c r="FQ120" s="201"/>
      <c r="FR120" s="201"/>
      <c r="FS120" s="201"/>
      <c r="FT120" s="201"/>
      <c r="FU120" s="201"/>
      <c r="FV120" s="201"/>
      <c r="FW120" s="201"/>
      <c r="FX120" s="201"/>
      <c r="FY120" s="201"/>
      <c r="FZ120" s="201"/>
      <c r="GA120" s="201"/>
      <c r="GB120" s="201"/>
      <c r="GC120" s="201"/>
      <c r="GD120" s="201"/>
      <c r="GE120" s="201"/>
      <c r="GF120" s="201"/>
      <c r="GG120" s="201"/>
      <c r="GH120" s="201"/>
      <c r="GI120" s="201"/>
      <c r="GJ120" s="201"/>
      <c r="GK120" s="201"/>
      <c r="GL120" s="201"/>
      <c r="GM120" s="201"/>
    </row>
    <row r="121" spans="1:195" s="22" customFormat="1" ht="21.75" customHeight="1" x14ac:dyDescent="0.2">
      <c r="A121" s="21"/>
      <c r="B121" s="171"/>
      <c r="C121" s="172"/>
      <c r="D121" s="175"/>
      <c r="E121" s="175"/>
      <c r="F121" s="118"/>
      <c r="G121" s="119"/>
      <c r="H121" s="118"/>
      <c r="I121" s="119"/>
      <c r="J121" s="118"/>
      <c r="K121" s="118"/>
      <c r="L121" s="121"/>
      <c r="M121" s="118"/>
      <c r="N121" s="118"/>
      <c r="O121" s="121"/>
      <c r="P121" s="121"/>
      <c r="Q121" s="174"/>
      <c r="R121" s="174"/>
      <c r="S121" s="174"/>
      <c r="T121" s="187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  <c r="BC121" s="201"/>
      <c r="BD121" s="201"/>
      <c r="BE121" s="201"/>
      <c r="BF121" s="201"/>
      <c r="BG121" s="201"/>
      <c r="BH121" s="201"/>
      <c r="BI121" s="201"/>
      <c r="BJ121" s="201"/>
      <c r="BK121" s="201"/>
      <c r="BL121" s="201"/>
      <c r="BM121" s="201"/>
      <c r="BN121" s="201"/>
      <c r="BO121" s="201"/>
      <c r="BP121" s="201"/>
      <c r="BQ121" s="201"/>
      <c r="BR121" s="201"/>
      <c r="BS121" s="201"/>
      <c r="BT121" s="201"/>
      <c r="BU121" s="201"/>
      <c r="BV121" s="201"/>
      <c r="BW121" s="201"/>
      <c r="BX121" s="201"/>
      <c r="BY121" s="201"/>
      <c r="BZ121" s="201"/>
      <c r="CA121" s="201"/>
      <c r="CB121" s="201"/>
      <c r="CC121" s="201"/>
      <c r="CD121" s="201"/>
      <c r="CE121" s="201"/>
      <c r="CF121" s="201"/>
      <c r="CG121" s="201"/>
      <c r="CH121" s="201"/>
      <c r="CI121" s="201"/>
      <c r="CJ121" s="201"/>
      <c r="CK121" s="201"/>
      <c r="CL121" s="201"/>
      <c r="CM121" s="201"/>
      <c r="CN121" s="201"/>
      <c r="CO121" s="201"/>
      <c r="CP121" s="201"/>
      <c r="CQ121" s="201"/>
      <c r="CR121" s="201"/>
      <c r="CS121" s="201"/>
      <c r="CT121" s="201"/>
      <c r="CU121" s="201"/>
      <c r="CV121" s="201"/>
      <c r="CW121" s="201"/>
      <c r="CX121" s="201"/>
      <c r="CY121" s="201"/>
      <c r="CZ121" s="201"/>
      <c r="DA121" s="201"/>
      <c r="DB121" s="201"/>
      <c r="DC121" s="201"/>
      <c r="DD121" s="201"/>
      <c r="DE121" s="201"/>
      <c r="DF121" s="201"/>
      <c r="DG121" s="201"/>
      <c r="DH121" s="201"/>
      <c r="DI121" s="201"/>
      <c r="DJ121" s="201"/>
      <c r="DK121" s="201"/>
      <c r="DL121" s="201"/>
      <c r="DM121" s="201"/>
      <c r="DN121" s="201"/>
      <c r="DO121" s="201"/>
      <c r="DP121" s="201"/>
      <c r="DQ121" s="201"/>
      <c r="DR121" s="201"/>
      <c r="DS121" s="201"/>
      <c r="DT121" s="201"/>
      <c r="DU121" s="201"/>
      <c r="DV121" s="201"/>
      <c r="DW121" s="201"/>
      <c r="DX121" s="201"/>
      <c r="DY121" s="201"/>
      <c r="DZ121" s="201"/>
      <c r="EA121" s="201"/>
      <c r="EB121" s="201"/>
      <c r="EC121" s="201"/>
      <c r="ED121" s="201"/>
      <c r="EE121" s="201"/>
      <c r="EF121" s="201"/>
      <c r="EG121" s="201"/>
      <c r="EH121" s="201"/>
      <c r="EI121" s="201"/>
      <c r="EJ121" s="201"/>
      <c r="EK121" s="201"/>
      <c r="EL121" s="201"/>
      <c r="EM121" s="201"/>
      <c r="EN121" s="201"/>
      <c r="EO121" s="201"/>
      <c r="EP121" s="201"/>
      <c r="EQ121" s="201"/>
      <c r="ER121" s="201"/>
      <c r="ES121" s="201"/>
      <c r="ET121" s="201"/>
      <c r="EU121" s="201"/>
      <c r="EV121" s="201"/>
      <c r="EW121" s="201"/>
      <c r="EX121" s="201"/>
      <c r="EY121" s="201"/>
      <c r="EZ121" s="201"/>
      <c r="FA121" s="201"/>
      <c r="FB121" s="201"/>
      <c r="FC121" s="201"/>
      <c r="FD121" s="201"/>
      <c r="FE121" s="201"/>
      <c r="FF121" s="201"/>
      <c r="FG121" s="201"/>
      <c r="FH121" s="201"/>
      <c r="FI121" s="201"/>
      <c r="FJ121" s="201"/>
      <c r="FK121" s="201"/>
      <c r="FL121" s="201"/>
      <c r="FM121" s="201"/>
      <c r="FN121" s="201"/>
      <c r="FO121" s="201"/>
      <c r="FP121" s="201"/>
      <c r="FQ121" s="201"/>
      <c r="FR121" s="201"/>
      <c r="FS121" s="201"/>
      <c r="FT121" s="201"/>
      <c r="FU121" s="201"/>
      <c r="FV121" s="201"/>
      <c r="FW121" s="201"/>
      <c r="FX121" s="201"/>
      <c r="FY121" s="201"/>
      <c r="FZ121" s="201"/>
      <c r="GA121" s="201"/>
      <c r="GB121" s="201"/>
      <c r="GC121" s="201"/>
      <c r="GD121" s="201"/>
      <c r="GE121" s="201"/>
      <c r="GF121" s="201"/>
      <c r="GG121" s="201"/>
      <c r="GH121" s="201"/>
      <c r="GI121" s="201"/>
      <c r="GJ121" s="201"/>
      <c r="GK121" s="201"/>
      <c r="GL121" s="201"/>
      <c r="GM121" s="201"/>
    </row>
    <row r="122" spans="1:195" s="22" customFormat="1" ht="21.75" customHeight="1" x14ac:dyDescent="0.35">
      <c r="A122" s="21"/>
      <c r="B122" s="183"/>
      <c r="C122" s="184"/>
      <c r="D122" s="175"/>
      <c r="E122" s="175"/>
      <c r="F122" s="118"/>
      <c r="G122" s="119"/>
      <c r="H122" s="118"/>
      <c r="I122" s="119"/>
      <c r="J122" s="118"/>
      <c r="K122" s="118"/>
      <c r="L122" s="118"/>
      <c r="M122" s="118"/>
      <c r="N122" s="118"/>
      <c r="O122" s="121"/>
      <c r="P122" s="121"/>
      <c r="Q122" s="174"/>
      <c r="R122" s="174"/>
      <c r="S122" s="174"/>
      <c r="T122" s="187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  <c r="BC122" s="201"/>
      <c r="BD122" s="201"/>
      <c r="BE122" s="201"/>
      <c r="BF122" s="201"/>
      <c r="BG122" s="201"/>
      <c r="BH122" s="201"/>
      <c r="BI122" s="201"/>
      <c r="BJ122" s="201"/>
      <c r="BK122" s="201"/>
      <c r="BL122" s="201"/>
      <c r="BM122" s="201"/>
      <c r="BN122" s="201"/>
      <c r="BO122" s="201"/>
      <c r="BP122" s="201"/>
      <c r="BQ122" s="201"/>
      <c r="BR122" s="201"/>
      <c r="BS122" s="201"/>
      <c r="BT122" s="201"/>
      <c r="BU122" s="201"/>
      <c r="BV122" s="201"/>
      <c r="BW122" s="201"/>
      <c r="BX122" s="201"/>
      <c r="BY122" s="201"/>
      <c r="BZ122" s="201"/>
      <c r="CA122" s="201"/>
      <c r="CB122" s="201"/>
      <c r="CC122" s="201"/>
      <c r="CD122" s="201"/>
      <c r="CE122" s="201"/>
      <c r="CF122" s="201"/>
      <c r="CG122" s="201"/>
      <c r="CH122" s="201"/>
      <c r="CI122" s="201"/>
      <c r="CJ122" s="201"/>
      <c r="CK122" s="201"/>
      <c r="CL122" s="201"/>
      <c r="CM122" s="201"/>
      <c r="CN122" s="201"/>
      <c r="CO122" s="201"/>
      <c r="CP122" s="201"/>
      <c r="CQ122" s="201"/>
      <c r="CR122" s="201"/>
      <c r="CS122" s="201"/>
      <c r="CT122" s="201"/>
      <c r="CU122" s="201"/>
      <c r="CV122" s="201"/>
      <c r="CW122" s="201"/>
      <c r="CX122" s="201"/>
      <c r="CY122" s="201"/>
      <c r="CZ122" s="201"/>
      <c r="DA122" s="201"/>
      <c r="DB122" s="201"/>
      <c r="DC122" s="201"/>
      <c r="DD122" s="201"/>
      <c r="DE122" s="201"/>
      <c r="DF122" s="201"/>
      <c r="DG122" s="201"/>
      <c r="DH122" s="201"/>
      <c r="DI122" s="201"/>
      <c r="DJ122" s="201"/>
      <c r="DK122" s="201"/>
      <c r="DL122" s="201"/>
      <c r="DM122" s="201"/>
      <c r="DN122" s="201"/>
      <c r="DO122" s="201"/>
      <c r="DP122" s="201"/>
      <c r="DQ122" s="201"/>
      <c r="DR122" s="201"/>
      <c r="DS122" s="201"/>
      <c r="DT122" s="201"/>
      <c r="DU122" s="201"/>
      <c r="DV122" s="201"/>
      <c r="DW122" s="201"/>
      <c r="DX122" s="201"/>
      <c r="DY122" s="201"/>
      <c r="DZ122" s="201"/>
      <c r="EA122" s="201"/>
      <c r="EB122" s="201"/>
      <c r="EC122" s="201"/>
      <c r="ED122" s="201"/>
      <c r="EE122" s="201"/>
      <c r="EF122" s="201"/>
      <c r="EG122" s="201"/>
      <c r="EH122" s="201"/>
      <c r="EI122" s="201"/>
      <c r="EJ122" s="201"/>
      <c r="EK122" s="201"/>
      <c r="EL122" s="201"/>
      <c r="EM122" s="201"/>
      <c r="EN122" s="201"/>
      <c r="EO122" s="201"/>
      <c r="EP122" s="201"/>
      <c r="EQ122" s="201"/>
      <c r="ER122" s="201"/>
      <c r="ES122" s="201"/>
      <c r="ET122" s="201"/>
      <c r="EU122" s="201"/>
      <c r="EV122" s="201"/>
      <c r="EW122" s="201"/>
      <c r="EX122" s="201"/>
      <c r="EY122" s="201"/>
      <c r="EZ122" s="201"/>
      <c r="FA122" s="201"/>
      <c r="FB122" s="201"/>
      <c r="FC122" s="201"/>
      <c r="FD122" s="201"/>
      <c r="FE122" s="201"/>
      <c r="FF122" s="201"/>
      <c r="FG122" s="201"/>
      <c r="FH122" s="201"/>
      <c r="FI122" s="201"/>
      <c r="FJ122" s="201"/>
      <c r="FK122" s="201"/>
      <c r="FL122" s="201"/>
      <c r="FM122" s="201"/>
      <c r="FN122" s="201"/>
      <c r="FO122" s="201"/>
      <c r="FP122" s="201"/>
      <c r="FQ122" s="201"/>
      <c r="FR122" s="201"/>
      <c r="FS122" s="201"/>
      <c r="FT122" s="201"/>
      <c r="FU122" s="201"/>
      <c r="FV122" s="201"/>
      <c r="FW122" s="201"/>
      <c r="FX122" s="201"/>
      <c r="FY122" s="201"/>
      <c r="FZ122" s="201"/>
      <c r="GA122" s="201"/>
      <c r="GB122" s="201"/>
      <c r="GC122" s="201"/>
      <c r="GD122" s="201"/>
      <c r="GE122" s="201"/>
      <c r="GF122" s="201"/>
      <c r="GG122" s="201"/>
      <c r="GH122" s="201"/>
      <c r="GI122" s="201"/>
      <c r="GJ122" s="201"/>
      <c r="GK122" s="201"/>
      <c r="GL122" s="201"/>
      <c r="GM122" s="201"/>
    </row>
    <row r="123" spans="1:195" s="22" customFormat="1" ht="21.75" customHeight="1" x14ac:dyDescent="0.2">
      <c r="A123" s="21"/>
      <c r="B123" s="185"/>
      <c r="C123" s="186"/>
      <c r="D123" s="175"/>
      <c r="E123" s="175"/>
      <c r="F123" s="118"/>
      <c r="G123" s="119"/>
      <c r="H123" s="118"/>
      <c r="I123" s="119"/>
      <c r="J123" s="118"/>
      <c r="K123" s="118"/>
      <c r="L123" s="118"/>
      <c r="M123" s="118"/>
      <c r="N123" s="118"/>
      <c r="O123" s="121"/>
      <c r="P123" s="121"/>
      <c r="Q123" s="174"/>
      <c r="R123" s="174"/>
      <c r="S123" s="174"/>
      <c r="T123" s="187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BP123" s="201"/>
      <c r="BQ123" s="201"/>
      <c r="BR123" s="201"/>
      <c r="BS123" s="201"/>
      <c r="BT123" s="201"/>
      <c r="BU123" s="201"/>
      <c r="BV123" s="201"/>
      <c r="BW123" s="201"/>
      <c r="BX123" s="201"/>
      <c r="BY123" s="201"/>
      <c r="BZ123" s="201"/>
      <c r="CA123" s="201"/>
      <c r="CB123" s="201"/>
      <c r="CC123" s="201"/>
      <c r="CD123" s="201"/>
      <c r="CE123" s="201"/>
      <c r="CF123" s="201"/>
      <c r="CG123" s="201"/>
      <c r="CH123" s="201"/>
      <c r="CI123" s="201"/>
      <c r="CJ123" s="201"/>
      <c r="CK123" s="201"/>
      <c r="CL123" s="201"/>
      <c r="CM123" s="201"/>
      <c r="CN123" s="201"/>
      <c r="CO123" s="201"/>
      <c r="CP123" s="201"/>
      <c r="CQ123" s="201"/>
      <c r="CR123" s="201"/>
      <c r="CS123" s="201"/>
      <c r="CT123" s="201"/>
      <c r="CU123" s="201"/>
      <c r="CV123" s="201"/>
      <c r="CW123" s="201"/>
      <c r="CX123" s="201"/>
      <c r="CY123" s="201"/>
      <c r="CZ123" s="201"/>
      <c r="DA123" s="201"/>
      <c r="DB123" s="201"/>
      <c r="DC123" s="201"/>
      <c r="DD123" s="201"/>
      <c r="DE123" s="201"/>
      <c r="DF123" s="201"/>
      <c r="DG123" s="201"/>
      <c r="DH123" s="201"/>
      <c r="DI123" s="201"/>
      <c r="DJ123" s="201"/>
      <c r="DK123" s="201"/>
      <c r="DL123" s="201"/>
      <c r="DM123" s="201"/>
      <c r="DN123" s="201"/>
      <c r="DO123" s="201"/>
      <c r="DP123" s="201"/>
      <c r="DQ123" s="201"/>
      <c r="DR123" s="201"/>
      <c r="DS123" s="201"/>
      <c r="DT123" s="201"/>
      <c r="DU123" s="201"/>
      <c r="DV123" s="201"/>
      <c r="DW123" s="201"/>
      <c r="DX123" s="201"/>
      <c r="DY123" s="201"/>
      <c r="DZ123" s="201"/>
      <c r="EA123" s="201"/>
      <c r="EB123" s="201"/>
      <c r="EC123" s="201"/>
      <c r="ED123" s="201"/>
      <c r="EE123" s="201"/>
      <c r="EF123" s="201"/>
      <c r="EG123" s="201"/>
      <c r="EH123" s="201"/>
      <c r="EI123" s="201"/>
      <c r="EJ123" s="201"/>
      <c r="EK123" s="201"/>
      <c r="EL123" s="201"/>
      <c r="EM123" s="201"/>
      <c r="EN123" s="201"/>
      <c r="EO123" s="201"/>
      <c r="EP123" s="201"/>
      <c r="EQ123" s="201"/>
      <c r="ER123" s="201"/>
      <c r="ES123" s="201"/>
      <c r="ET123" s="201"/>
      <c r="EU123" s="201"/>
      <c r="EV123" s="201"/>
      <c r="EW123" s="201"/>
      <c r="EX123" s="201"/>
      <c r="EY123" s="201"/>
      <c r="EZ123" s="201"/>
      <c r="FA123" s="201"/>
      <c r="FB123" s="201"/>
      <c r="FC123" s="201"/>
      <c r="FD123" s="201"/>
      <c r="FE123" s="201"/>
      <c r="FF123" s="201"/>
      <c r="FG123" s="201"/>
      <c r="FH123" s="201"/>
      <c r="FI123" s="201"/>
      <c r="FJ123" s="201"/>
      <c r="FK123" s="201"/>
      <c r="FL123" s="201"/>
      <c r="FM123" s="201"/>
      <c r="FN123" s="201"/>
      <c r="FO123" s="201"/>
      <c r="FP123" s="201"/>
      <c r="FQ123" s="201"/>
      <c r="FR123" s="201"/>
      <c r="FS123" s="201"/>
      <c r="FT123" s="201"/>
      <c r="FU123" s="201"/>
      <c r="FV123" s="201"/>
      <c r="FW123" s="201"/>
      <c r="FX123" s="201"/>
      <c r="FY123" s="201"/>
      <c r="FZ123" s="201"/>
      <c r="GA123" s="201"/>
      <c r="GB123" s="201"/>
      <c r="GC123" s="201"/>
      <c r="GD123" s="201"/>
      <c r="GE123" s="201"/>
      <c r="GF123" s="201"/>
      <c r="GG123" s="201"/>
      <c r="GH123" s="201"/>
      <c r="GI123" s="201"/>
      <c r="GJ123" s="201"/>
      <c r="GK123" s="201"/>
      <c r="GL123" s="201"/>
      <c r="GM123" s="201"/>
    </row>
    <row r="124" spans="1:195" s="22" customFormat="1" ht="21.75" customHeight="1" x14ac:dyDescent="0.2">
      <c r="A124" s="21"/>
      <c r="B124" s="187"/>
      <c r="C124" s="188"/>
      <c r="D124" s="125"/>
      <c r="E124" s="175"/>
      <c r="F124" s="118"/>
      <c r="G124" s="119"/>
      <c r="H124" s="118"/>
      <c r="I124" s="119"/>
      <c r="J124" s="118"/>
      <c r="K124" s="118"/>
      <c r="L124" s="118"/>
      <c r="M124" s="118"/>
      <c r="N124" s="118"/>
      <c r="O124" s="121"/>
      <c r="P124" s="121"/>
      <c r="Q124" s="174"/>
      <c r="R124" s="174"/>
      <c r="S124" s="187"/>
      <c r="T124" s="193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BP124" s="201"/>
      <c r="BQ124" s="201"/>
      <c r="BR124" s="201"/>
      <c r="BS124" s="201"/>
      <c r="BT124" s="201"/>
      <c r="BU124" s="201"/>
      <c r="BV124" s="201"/>
      <c r="BW124" s="201"/>
      <c r="BX124" s="201"/>
      <c r="BY124" s="201"/>
      <c r="BZ124" s="201"/>
      <c r="CA124" s="201"/>
      <c r="CB124" s="201"/>
      <c r="CC124" s="201"/>
      <c r="CD124" s="201"/>
      <c r="CE124" s="201"/>
      <c r="CF124" s="201"/>
      <c r="CG124" s="201"/>
      <c r="CH124" s="201"/>
      <c r="CI124" s="201"/>
      <c r="CJ124" s="201"/>
      <c r="CK124" s="201"/>
      <c r="CL124" s="201"/>
      <c r="CM124" s="201"/>
      <c r="CN124" s="201"/>
      <c r="CO124" s="201"/>
      <c r="CP124" s="201"/>
      <c r="CQ124" s="201"/>
      <c r="CR124" s="201"/>
      <c r="CS124" s="201"/>
      <c r="CT124" s="201"/>
      <c r="CU124" s="201"/>
      <c r="CV124" s="201"/>
      <c r="CW124" s="201"/>
      <c r="CX124" s="201"/>
      <c r="CY124" s="201"/>
      <c r="CZ124" s="201"/>
      <c r="DA124" s="201"/>
      <c r="DB124" s="201"/>
      <c r="DC124" s="201"/>
      <c r="DD124" s="201"/>
      <c r="DE124" s="201"/>
      <c r="DF124" s="201"/>
      <c r="DG124" s="201"/>
      <c r="DH124" s="201"/>
      <c r="DI124" s="201"/>
      <c r="DJ124" s="201"/>
      <c r="DK124" s="201"/>
      <c r="DL124" s="201"/>
      <c r="DM124" s="201"/>
      <c r="DN124" s="201"/>
      <c r="DO124" s="201"/>
      <c r="DP124" s="201"/>
      <c r="DQ124" s="201"/>
      <c r="DR124" s="201"/>
      <c r="DS124" s="201"/>
      <c r="DT124" s="201"/>
      <c r="DU124" s="201"/>
      <c r="DV124" s="201"/>
      <c r="DW124" s="201"/>
      <c r="DX124" s="201"/>
      <c r="DY124" s="201"/>
      <c r="DZ124" s="201"/>
      <c r="EA124" s="201"/>
      <c r="EB124" s="201"/>
      <c r="EC124" s="201"/>
      <c r="ED124" s="201"/>
      <c r="EE124" s="201"/>
      <c r="EF124" s="201"/>
      <c r="EG124" s="201"/>
      <c r="EH124" s="201"/>
      <c r="EI124" s="201"/>
      <c r="EJ124" s="201"/>
      <c r="EK124" s="201"/>
      <c r="EL124" s="201"/>
      <c r="EM124" s="201"/>
      <c r="EN124" s="201"/>
      <c r="EO124" s="201"/>
      <c r="EP124" s="201"/>
      <c r="EQ124" s="201"/>
      <c r="ER124" s="201"/>
      <c r="ES124" s="201"/>
      <c r="ET124" s="201"/>
      <c r="EU124" s="201"/>
      <c r="EV124" s="201"/>
      <c r="EW124" s="201"/>
      <c r="EX124" s="201"/>
      <c r="EY124" s="201"/>
      <c r="EZ124" s="201"/>
      <c r="FA124" s="201"/>
      <c r="FB124" s="201"/>
      <c r="FC124" s="201"/>
      <c r="FD124" s="201"/>
      <c r="FE124" s="201"/>
      <c r="FF124" s="201"/>
      <c r="FG124" s="201"/>
      <c r="FH124" s="201"/>
      <c r="FI124" s="201"/>
      <c r="FJ124" s="201"/>
      <c r="FK124" s="201"/>
      <c r="FL124" s="201"/>
      <c r="FM124" s="201"/>
      <c r="FN124" s="201"/>
      <c r="FO124" s="201"/>
      <c r="FP124" s="201"/>
      <c r="FQ124" s="201"/>
      <c r="FR124" s="201"/>
      <c r="FS124" s="201"/>
      <c r="FT124" s="201"/>
      <c r="FU124" s="201"/>
      <c r="FV124" s="201"/>
      <c r="FW124" s="201"/>
      <c r="FX124" s="201"/>
      <c r="FY124" s="201"/>
      <c r="FZ124" s="201"/>
      <c r="GA124" s="201"/>
      <c r="GB124" s="201"/>
      <c r="GC124" s="201"/>
      <c r="GD124" s="201"/>
      <c r="GE124" s="201"/>
      <c r="GF124" s="201"/>
      <c r="GG124" s="201"/>
      <c r="GH124" s="201"/>
      <c r="GI124" s="201"/>
      <c r="GJ124" s="201"/>
      <c r="GK124" s="201"/>
      <c r="GL124" s="201"/>
      <c r="GM124" s="201"/>
    </row>
    <row r="125" spans="1:195" ht="21.75" customHeight="1" x14ac:dyDescent="0.2">
      <c r="A125" s="123"/>
      <c r="B125" s="187"/>
      <c r="C125" s="188"/>
      <c r="D125" s="125"/>
      <c r="E125" s="175"/>
      <c r="F125" s="118"/>
      <c r="G125" s="119"/>
      <c r="H125" s="118"/>
      <c r="I125" s="119"/>
      <c r="J125" s="118"/>
      <c r="K125" s="118"/>
      <c r="L125" s="118"/>
      <c r="M125" s="118"/>
      <c r="N125" s="118"/>
      <c r="O125" s="121"/>
      <c r="P125" s="121"/>
      <c r="Q125" s="174"/>
      <c r="R125" s="192"/>
      <c r="S125" s="187"/>
    </row>
    <row r="126" spans="1:195" ht="21.75" customHeight="1" x14ac:dyDescent="0.2">
      <c r="A126" s="123"/>
      <c r="B126" s="187"/>
      <c r="C126" s="188"/>
      <c r="D126" s="125"/>
      <c r="E126" s="125"/>
      <c r="F126" s="189"/>
      <c r="G126" s="190"/>
      <c r="H126" s="125"/>
      <c r="I126" s="125"/>
      <c r="J126" s="130"/>
      <c r="K126" s="191"/>
      <c r="L126" s="129"/>
      <c r="M126" s="129"/>
      <c r="N126" s="129"/>
      <c r="O126" s="129"/>
      <c r="P126" s="129"/>
      <c r="Q126" s="192"/>
      <c r="R126" s="192"/>
      <c r="S126" s="204"/>
    </row>
    <row r="127" spans="1:195" ht="21.75" customHeight="1" x14ac:dyDescent="0.2">
      <c r="A127" s="123"/>
      <c r="B127" s="187"/>
      <c r="C127" s="188"/>
      <c r="D127" s="192"/>
      <c r="E127" s="174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  <c r="S127" s="187"/>
    </row>
    <row r="128" spans="1:195" ht="21.75" customHeight="1" x14ac:dyDescent="0.2">
      <c r="A128" s="123"/>
    </row>
    <row r="129" spans="1:195" ht="21.75" customHeight="1" x14ac:dyDescent="0.2">
      <c r="A129" s="123"/>
    </row>
    <row r="130" spans="1:195" ht="21.75" customHeight="1" x14ac:dyDescent="0.2"/>
    <row r="131" spans="1:195" ht="21.75" customHeight="1" x14ac:dyDescent="0.2"/>
    <row r="132" spans="1:195" ht="21.75" customHeight="1" x14ac:dyDescent="0.2"/>
    <row r="139" spans="1:195" s="13" customFormat="1" ht="36" customHeight="1" x14ac:dyDescent="0.2">
      <c r="A139" s="132"/>
      <c r="B139" s="131"/>
      <c r="C139" s="131"/>
      <c r="D139" s="131"/>
      <c r="E139" s="132"/>
      <c r="F139" s="132"/>
      <c r="G139" s="133"/>
      <c r="H139" s="131"/>
      <c r="I139" s="133"/>
      <c r="J139" s="131"/>
      <c r="K139" s="131"/>
      <c r="L139" s="131"/>
      <c r="M139" s="131"/>
      <c r="N139" s="131"/>
      <c r="O139" s="131"/>
      <c r="P139" s="131"/>
      <c r="Q139" s="205"/>
      <c r="R139" s="205"/>
      <c r="S139" s="205"/>
      <c r="T139" s="205"/>
      <c r="U139" s="205"/>
      <c r="V139" s="205"/>
      <c r="W139" s="205"/>
      <c r="X139" s="205"/>
      <c r="Y139" s="205"/>
      <c r="Z139" s="205"/>
      <c r="AA139" s="205"/>
      <c r="AB139" s="205"/>
      <c r="AC139" s="205"/>
      <c r="AD139" s="205"/>
      <c r="AE139" s="205"/>
      <c r="AF139" s="205"/>
      <c r="AG139" s="205"/>
      <c r="AH139" s="205"/>
      <c r="AI139" s="205"/>
      <c r="AJ139" s="205"/>
      <c r="AK139" s="205"/>
      <c r="AL139" s="205"/>
      <c r="AM139" s="205"/>
      <c r="AN139" s="205"/>
      <c r="AO139" s="205"/>
      <c r="AP139" s="205"/>
      <c r="AQ139" s="205"/>
      <c r="AR139" s="205"/>
      <c r="AS139" s="205"/>
      <c r="AT139" s="205"/>
      <c r="AU139" s="205"/>
      <c r="AV139" s="205"/>
      <c r="AW139" s="205"/>
      <c r="AX139" s="205"/>
      <c r="AY139" s="205"/>
      <c r="AZ139" s="205"/>
      <c r="BA139" s="205"/>
      <c r="BB139" s="205"/>
      <c r="BC139" s="205"/>
      <c r="BD139" s="205"/>
      <c r="BE139" s="205"/>
      <c r="BF139" s="205"/>
      <c r="BG139" s="205"/>
      <c r="BH139" s="205"/>
      <c r="BI139" s="205"/>
      <c r="BJ139" s="205"/>
      <c r="BK139" s="205"/>
      <c r="BL139" s="205"/>
      <c r="BM139" s="205"/>
      <c r="BN139" s="205"/>
      <c r="BO139" s="205"/>
      <c r="BP139" s="205"/>
      <c r="BQ139" s="205"/>
      <c r="BR139" s="205"/>
      <c r="BS139" s="205"/>
      <c r="BT139" s="205"/>
      <c r="BU139" s="205"/>
      <c r="BV139" s="205"/>
      <c r="BW139" s="205"/>
      <c r="BX139" s="205"/>
      <c r="BY139" s="205"/>
      <c r="BZ139" s="205"/>
      <c r="CA139" s="205"/>
      <c r="CB139" s="205"/>
      <c r="CC139" s="205"/>
      <c r="CD139" s="205"/>
      <c r="CE139" s="205"/>
      <c r="CF139" s="205"/>
      <c r="CG139" s="205"/>
      <c r="CH139" s="205"/>
      <c r="CI139" s="205"/>
      <c r="CJ139" s="205"/>
      <c r="CK139" s="205"/>
      <c r="CL139" s="205"/>
      <c r="CM139" s="205"/>
      <c r="CN139" s="205"/>
      <c r="CO139" s="205"/>
      <c r="CP139" s="205"/>
      <c r="CQ139" s="205"/>
      <c r="CR139" s="205"/>
      <c r="CS139" s="205"/>
      <c r="CT139" s="205"/>
      <c r="CU139" s="205"/>
      <c r="CV139" s="205"/>
      <c r="CW139" s="205"/>
      <c r="CX139" s="205"/>
      <c r="CY139" s="205"/>
      <c r="CZ139" s="205"/>
      <c r="DA139" s="205"/>
      <c r="DB139" s="205"/>
      <c r="DC139" s="205"/>
      <c r="DD139" s="205"/>
      <c r="DE139" s="205"/>
      <c r="DF139" s="205"/>
      <c r="DG139" s="205"/>
      <c r="DH139" s="205"/>
      <c r="DI139" s="205"/>
      <c r="DJ139" s="205"/>
      <c r="DK139" s="205"/>
      <c r="DL139" s="205"/>
      <c r="DM139" s="205"/>
      <c r="DN139" s="205"/>
      <c r="DO139" s="205"/>
      <c r="DP139" s="205"/>
      <c r="DQ139" s="205"/>
      <c r="DR139" s="205"/>
      <c r="DS139" s="205"/>
      <c r="DT139" s="205"/>
      <c r="DU139" s="205"/>
      <c r="DV139" s="205"/>
      <c r="DW139" s="205"/>
      <c r="DX139" s="205"/>
      <c r="DY139" s="205"/>
      <c r="DZ139" s="205"/>
      <c r="EA139" s="205"/>
      <c r="EB139" s="205"/>
      <c r="EC139" s="205"/>
      <c r="ED139" s="205"/>
      <c r="EE139" s="205"/>
      <c r="EF139" s="205"/>
      <c r="EG139" s="205"/>
      <c r="EH139" s="205"/>
      <c r="EI139" s="205"/>
      <c r="EJ139" s="205"/>
      <c r="EK139" s="205"/>
      <c r="EL139" s="205"/>
      <c r="EM139" s="205"/>
      <c r="EN139" s="205"/>
      <c r="EO139" s="205"/>
      <c r="EP139" s="205"/>
      <c r="EQ139" s="205"/>
      <c r="ER139" s="205"/>
      <c r="ES139" s="205"/>
      <c r="ET139" s="205"/>
      <c r="EU139" s="205"/>
      <c r="EV139" s="205"/>
      <c r="EW139" s="205"/>
      <c r="EX139" s="205"/>
      <c r="EY139" s="205"/>
      <c r="EZ139" s="205"/>
      <c r="FA139" s="205"/>
      <c r="FB139" s="205"/>
      <c r="FC139" s="205"/>
      <c r="FD139" s="205"/>
      <c r="FE139" s="205"/>
      <c r="FF139" s="205"/>
      <c r="FG139" s="205"/>
      <c r="FH139" s="205"/>
      <c r="FI139" s="205"/>
      <c r="FJ139" s="205"/>
      <c r="FK139" s="205"/>
      <c r="FL139" s="205"/>
      <c r="FM139" s="205"/>
      <c r="FN139" s="205"/>
      <c r="FO139" s="205"/>
      <c r="FP139" s="205"/>
      <c r="FQ139" s="205"/>
      <c r="FR139" s="205"/>
      <c r="FS139" s="205"/>
      <c r="FT139" s="205"/>
      <c r="FU139" s="205"/>
      <c r="FV139" s="205"/>
      <c r="FW139" s="205"/>
      <c r="FX139" s="205"/>
      <c r="FY139" s="205"/>
      <c r="FZ139" s="205"/>
      <c r="GA139" s="205"/>
      <c r="GB139" s="205"/>
      <c r="GC139" s="205"/>
      <c r="GD139" s="205"/>
      <c r="GE139" s="205"/>
      <c r="GF139" s="205"/>
      <c r="GG139" s="205"/>
      <c r="GH139" s="205"/>
      <c r="GI139" s="205"/>
      <c r="GJ139" s="205"/>
      <c r="GK139" s="205"/>
      <c r="GL139" s="205"/>
      <c r="GM139" s="205"/>
    </row>
    <row r="140" spans="1:195" s="13" customFormat="1" ht="36" customHeight="1" x14ac:dyDescent="0.2">
      <c r="A140" s="132"/>
      <c r="B140" s="131"/>
      <c r="C140" s="131"/>
      <c r="D140" s="131"/>
      <c r="E140" s="132"/>
      <c r="F140" s="132"/>
      <c r="G140" s="133"/>
      <c r="H140" s="131"/>
      <c r="I140" s="133"/>
      <c r="J140" s="131"/>
      <c r="K140" s="131"/>
      <c r="L140" s="131"/>
      <c r="M140" s="131"/>
      <c r="N140" s="131"/>
      <c r="O140" s="131"/>
      <c r="P140" s="131"/>
      <c r="Q140" s="205"/>
      <c r="R140" s="205"/>
      <c r="S140" s="205"/>
      <c r="T140" s="205"/>
      <c r="U140" s="205"/>
      <c r="V140" s="205"/>
      <c r="W140" s="205"/>
      <c r="X140" s="205"/>
      <c r="Y140" s="205"/>
      <c r="Z140" s="205"/>
      <c r="AA140" s="205"/>
      <c r="AB140" s="205"/>
      <c r="AC140" s="205"/>
      <c r="AD140" s="205"/>
      <c r="AE140" s="205"/>
      <c r="AF140" s="205"/>
      <c r="AG140" s="205"/>
      <c r="AH140" s="205"/>
      <c r="AI140" s="205"/>
      <c r="AJ140" s="205"/>
      <c r="AK140" s="205"/>
      <c r="AL140" s="205"/>
      <c r="AM140" s="205"/>
      <c r="AN140" s="205"/>
      <c r="AO140" s="205"/>
      <c r="AP140" s="205"/>
      <c r="AQ140" s="205"/>
      <c r="AR140" s="205"/>
      <c r="AS140" s="205"/>
      <c r="AT140" s="205"/>
      <c r="AU140" s="205"/>
      <c r="AV140" s="205"/>
      <c r="AW140" s="205"/>
      <c r="AX140" s="205"/>
      <c r="AY140" s="205"/>
      <c r="AZ140" s="205"/>
      <c r="BA140" s="205"/>
      <c r="BB140" s="205"/>
      <c r="BC140" s="205"/>
      <c r="BD140" s="205"/>
      <c r="BE140" s="205"/>
      <c r="BF140" s="205"/>
      <c r="BG140" s="205"/>
      <c r="BH140" s="205"/>
      <c r="BI140" s="205"/>
      <c r="BJ140" s="205"/>
      <c r="BK140" s="205"/>
      <c r="BL140" s="205"/>
      <c r="BM140" s="205"/>
      <c r="BN140" s="205"/>
      <c r="BO140" s="205"/>
      <c r="BP140" s="205"/>
      <c r="BQ140" s="205"/>
      <c r="BR140" s="205"/>
      <c r="BS140" s="205"/>
      <c r="BT140" s="205"/>
      <c r="BU140" s="205"/>
      <c r="BV140" s="205"/>
      <c r="BW140" s="205"/>
      <c r="BX140" s="205"/>
      <c r="BY140" s="205"/>
      <c r="BZ140" s="205"/>
      <c r="CA140" s="205"/>
      <c r="CB140" s="205"/>
      <c r="CC140" s="205"/>
      <c r="CD140" s="205"/>
      <c r="CE140" s="205"/>
      <c r="CF140" s="205"/>
      <c r="CG140" s="205"/>
      <c r="CH140" s="205"/>
      <c r="CI140" s="205"/>
      <c r="CJ140" s="205"/>
      <c r="CK140" s="205"/>
      <c r="CL140" s="205"/>
      <c r="CM140" s="205"/>
      <c r="CN140" s="205"/>
      <c r="CO140" s="205"/>
      <c r="CP140" s="205"/>
      <c r="CQ140" s="205"/>
      <c r="CR140" s="205"/>
      <c r="CS140" s="205"/>
      <c r="CT140" s="205"/>
      <c r="CU140" s="205"/>
      <c r="CV140" s="205"/>
      <c r="CW140" s="205"/>
      <c r="CX140" s="205"/>
      <c r="CY140" s="205"/>
      <c r="CZ140" s="205"/>
      <c r="DA140" s="205"/>
      <c r="DB140" s="205"/>
      <c r="DC140" s="205"/>
      <c r="DD140" s="205"/>
      <c r="DE140" s="205"/>
      <c r="DF140" s="205"/>
      <c r="DG140" s="205"/>
      <c r="DH140" s="205"/>
      <c r="DI140" s="205"/>
      <c r="DJ140" s="205"/>
      <c r="DK140" s="205"/>
      <c r="DL140" s="205"/>
      <c r="DM140" s="205"/>
      <c r="DN140" s="205"/>
      <c r="DO140" s="205"/>
      <c r="DP140" s="205"/>
      <c r="DQ140" s="205"/>
      <c r="DR140" s="205"/>
      <c r="DS140" s="205"/>
      <c r="DT140" s="205"/>
      <c r="DU140" s="205"/>
      <c r="DV140" s="205"/>
      <c r="DW140" s="205"/>
      <c r="DX140" s="205"/>
      <c r="DY140" s="205"/>
      <c r="DZ140" s="205"/>
      <c r="EA140" s="205"/>
      <c r="EB140" s="205"/>
      <c r="EC140" s="205"/>
      <c r="ED140" s="205"/>
      <c r="EE140" s="205"/>
      <c r="EF140" s="205"/>
      <c r="EG140" s="205"/>
      <c r="EH140" s="205"/>
      <c r="EI140" s="205"/>
      <c r="EJ140" s="205"/>
      <c r="EK140" s="205"/>
      <c r="EL140" s="205"/>
      <c r="EM140" s="205"/>
      <c r="EN140" s="205"/>
      <c r="EO140" s="205"/>
      <c r="EP140" s="205"/>
      <c r="EQ140" s="205"/>
      <c r="ER140" s="205"/>
      <c r="ES140" s="205"/>
      <c r="ET140" s="205"/>
      <c r="EU140" s="205"/>
      <c r="EV140" s="205"/>
      <c r="EW140" s="205"/>
      <c r="EX140" s="205"/>
      <c r="EY140" s="205"/>
      <c r="EZ140" s="205"/>
      <c r="FA140" s="205"/>
      <c r="FB140" s="205"/>
      <c r="FC140" s="205"/>
      <c r="FD140" s="205"/>
      <c r="FE140" s="205"/>
      <c r="FF140" s="205"/>
      <c r="FG140" s="205"/>
      <c r="FH140" s="205"/>
      <c r="FI140" s="205"/>
      <c r="FJ140" s="205"/>
      <c r="FK140" s="205"/>
      <c r="FL140" s="205"/>
      <c r="FM140" s="205"/>
      <c r="FN140" s="205"/>
      <c r="FO140" s="205"/>
      <c r="FP140" s="205"/>
      <c r="FQ140" s="205"/>
      <c r="FR140" s="205"/>
      <c r="FS140" s="205"/>
      <c r="FT140" s="205"/>
      <c r="FU140" s="205"/>
      <c r="FV140" s="205"/>
      <c r="FW140" s="205"/>
      <c r="FX140" s="205"/>
      <c r="FY140" s="205"/>
      <c r="FZ140" s="205"/>
      <c r="GA140" s="205"/>
      <c r="GB140" s="205"/>
      <c r="GC140" s="205"/>
      <c r="GD140" s="205"/>
      <c r="GE140" s="205"/>
      <c r="GF140" s="205"/>
      <c r="GG140" s="205"/>
      <c r="GH140" s="205"/>
      <c r="GI140" s="205"/>
      <c r="GJ140" s="205"/>
      <c r="GK140" s="205"/>
      <c r="GL140" s="205"/>
      <c r="GM140" s="205"/>
    </row>
    <row r="142" spans="1:195" ht="36" customHeight="1" x14ac:dyDescent="0.2"/>
    <row r="143" spans="1:195" ht="36" customHeight="1" x14ac:dyDescent="0.2"/>
    <row r="144" spans="1:195" ht="36" customHeight="1" x14ac:dyDescent="0.2"/>
    <row r="145" spans="1:195" ht="36" customHeight="1" x14ac:dyDescent="0.2"/>
    <row r="153" spans="1:195" s="25" customFormat="1" ht="36" customHeight="1" x14ac:dyDescent="0.2">
      <c r="A153" s="169"/>
      <c r="B153" s="134"/>
      <c r="C153" s="134"/>
      <c r="D153" s="134"/>
      <c r="E153" s="134"/>
      <c r="F153" s="169"/>
      <c r="G153" s="135"/>
      <c r="H153" s="134"/>
      <c r="I153" s="135"/>
      <c r="J153" s="134"/>
      <c r="K153" s="134"/>
      <c r="L153" s="134"/>
      <c r="M153" s="134"/>
      <c r="N153" s="134"/>
      <c r="O153" s="134"/>
      <c r="P153" s="134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  <c r="AO153" s="206"/>
      <c r="AP153" s="206"/>
      <c r="AQ153" s="206"/>
      <c r="AR153" s="206"/>
      <c r="AS153" s="206"/>
      <c r="AT153" s="206"/>
      <c r="AU153" s="206"/>
      <c r="AV153" s="206"/>
      <c r="AW153" s="206"/>
      <c r="AX153" s="206"/>
      <c r="AY153" s="206"/>
      <c r="AZ153" s="206"/>
      <c r="BA153" s="206"/>
      <c r="BB153" s="206"/>
      <c r="BC153" s="206"/>
      <c r="BD153" s="206"/>
      <c r="BE153" s="206"/>
      <c r="BF153" s="206"/>
      <c r="BG153" s="206"/>
      <c r="BH153" s="206"/>
      <c r="BI153" s="206"/>
      <c r="BJ153" s="206"/>
      <c r="BK153" s="206"/>
      <c r="BL153" s="206"/>
      <c r="BM153" s="206"/>
      <c r="BN153" s="206"/>
      <c r="BO153" s="206"/>
      <c r="BP153" s="206"/>
      <c r="BQ153" s="206"/>
      <c r="BR153" s="206"/>
      <c r="BS153" s="206"/>
      <c r="BT153" s="206"/>
      <c r="BU153" s="206"/>
      <c r="BV153" s="206"/>
      <c r="BW153" s="206"/>
      <c r="BX153" s="206"/>
      <c r="BY153" s="206"/>
      <c r="BZ153" s="206"/>
      <c r="CA153" s="206"/>
      <c r="CB153" s="206"/>
      <c r="CC153" s="206"/>
      <c r="CD153" s="206"/>
      <c r="CE153" s="206"/>
      <c r="CF153" s="206"/>
      <c r="CG153" s="206"/>
      <c r="CH153" s="206"/>
      <c r="CI153" s="206"/>
      <c r="CJ153" s="206"/>
      <c r="CK153" s="206"/>
      <c r="CL153" s="206"/>
      <c r="CM153" s="206"/>
      <c r="CN153" s="206"/>
      <c r="CO153" s="206"/>
      <c r="CP153" s="206"/>
      <c r="CQ153" s="206"/>
      <c r="CR153" s="206"/>
      <c r="CS153" s="206"/>
      <c r="CT153" s="206"/>
      <c r="CU153" s="206"/>
      <c r="CV153" s="206"/>
      <c r="CW153" s="206"/>
      <c r="CX153" s="206"/>
      <c r="CY153" s="206"/>
      <c r="CZ153" s="206"/>
      <c r="DA153" s="206"/>
      <c r="DB153" s="206"/>
      <c r="DC153" s="206"/>
      <c r="DD153" s="206"/>
      <c r="DE153" s="206"/>
      <c r="DF153" s="206"/>
      <c r="DG153" s="206"/>
      <c r="DH153" s="206"/>
      <c r="DI153" s="206"/>
      <c r="DJ153" s="206"/>
      <c r="DK153" s="206"/>
      <c r="DL153" s="206"/>
      <c r="DM153" s="206"/>
      <c r="DN153" s="206"/>
      <c r="DO153" s="206"/>
      <c r="DP153" s="206"/>
      <c r="DQ153" s="206"/>
      <c r="DR153" s="206"/>
      <c r="DS153" s="206"/>
      <c r="DT153" s="206"/>
      <c r="DU153" s="206"/>
      <c r="DV153" s="206"/>
      <c r="DW153" s="206"/>
      <c r="DX153" s="206"/>
      <c r="DY153" s="206"/>
      <c r="DZ153" s="206"/>
      <c r="EA153" s="206"/>
      <c r="EB153" s="206"/>
      <c r="EC153" s="206"/>
      <c r="ED153" s="206"/>
      <c r="EE153" s="206"/>
      <c r="EF153" s="206"/>
      <c r="EG153" s="206"/>
      <c r="EH153" s="206"/>
      <c r="EI153" s="206"/>
      <c r="EJ153" s="206"/>
      <c r="EK153" s="206"/>
      <c r="EL153" s="206"/>
      <c r="EM153" s="206"/>
      <c r="EN153" s="206"/>
      <c r="EO153" s="206"/>
      <c r="EP153" s="206"/>
      <c r="EQ153" s="206"/>
      <c r="ER153" s="206"/>
      <c r="ES153" s="206"/>
      <c r="ET153" s="206"/>
      <c r="EU153" s="206"/>
      <c r="EV153" s="206"/>
      <c r="EW153" s="206"/>
      <c r="EX153" s="206"/>
      <c r="EY153" s="206"/>
      <c r="EZ153" s="206"/>
      <c r="FA153" s="206"/>
      <c r="FB153" s="206"/>
      <c r="FC153" s="206"/>
      <c r="FD153" s="206"/>
      <c r="FE153" s="206"/>
      <c r="FF153" s="206"/>
      <c r="FG153" s="206"/>
      <c r="FH153" s="206"/>
      <c r="FI153" s="206"/>
      <c r="FJ153" s="206"/>
      <c r="FK153" s="206"/>
      <c r="FL153" s="206"/>
      <c r="FM153" s="206"/>
      <c r="FN153" s="206"/>
      <c r="FO153" s="206"/>
      <c r="FP153" s="206"/>
      <c r="FQ153" s="206"/>
      <c r="FR153" s="206"/>
      <c r="FS153" s="206"/>
      <c r="FT153" s="206"/>
      <c r="FU153" s="206"/>
      <c r="FV153" s="206"/>
      <c r="FW153" s="206"/>
      <c r="FX153" s="206"/>
      <c r="FY153" s="206"/>
      <c r="FZ153" s="206"/>
      <c r="GA153" s="206"/>
      <c r="GB153" s="206"/>
      <c r="GC153" s="206"/>
      <c r="GD153" s="206"/>
      <c r="GE153" s="206"/>
      <c r="GF153" s="206"/>
      <c r="GG153" s="206"/>
      <c r="GH153" s="206"/>
      <c r="GI153" s="206"/>
      <c r="GJ153" s="206"/>
      <c r="GK153" s="206"/>
      <c r="GL153" s="206"/>
      <c r="GM153" s="206"/>
    </row>
    <row r="154" spans="1:195" s="25" customFormat="1" ht="36" customHeight="1" x14ac:dyDescent="0.2">
      <c r="A154" s="169"/>
      <c r="B154" s="134"/>
      <c r="C154" s="134"/>
      <c r="D154" s="134"/>
      <c r="E154" s="134"/>
      <c r="F154" s="169"/>
      <c r="G154" s="135"/>
      <c r="H154" s="134"/>
      <c r="I154" s="135"/>
      <c r="J154" s="134"/>
      <c r="K154" s="134"/>
      <c r="L154" s="134"/>
      <c r="M154" s="134"/>
      <c r="N154" s="134"/>
      <c r="O154" s="134"/>
      <c r="P154" s="134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06"/>
      <c r="AG154" s="206"/>
      <c r="AH154" s="206"/>
      <c r="AI154" s="206"/>
      <c r="AJ154" s="206"/>
      <c r="AK154" s="206"/>
      <c r="AL154" s="206"/>
      <c r="AM154" s="206"/>
      <c r="AN154" s="206"/>
      <c r="AO154" s="206"/>
      <c r="AP154" s="206"/>
      <c r="AQ154" s="206"/>
      <c r="AR154" s="206"/>
      <c r="AS154" s="206"/>
      <c r="AT154" s="206"/>
      <c r="AU154" s="206"/>
      <c r="AV154" s="206"/>
      <c r="AW154" s="206"/>
      <c r="AX154" s="206"/>
      <c r="AY154" s="206"/>
      <c r="AZ154" s="206"/>
      <c r="BA154" s="206"/>
      <c r="BB154" s="206"/>
      <c r="BC154" s="206"/>
      <c r="BD154" s="206"/>
      <c r="BE154" s="206"/>
      <c r="BF154" s="206"/>
      <c r="BG154" s="206"/>
      <c r="BH154" s="206"/>
      <c r="BI154" s="206"/>
      <c r="BJ154" s="206"/>
      <c r="BK154" s="206"/>
      <c r="BL154" s="206"/>
      <c r="BM154" s="206"/>
      <c r="BN154" s="206"/>
      <c r="BO154" s="206"/>
      <c r="BP154" s="206"/>
      <c r="BQ154" s="206"/>
      <c r="BR154" s="206"/>
      <c r="BS154" s="206"/>
      <c r="BT154" s="206"/>
      <c r="BU154" s="206"/>
      <c r="BV154" s="206"/>
      <c r="BW154" s="206"/>
      <c r="BX154" s="206"/>
      <c r="BY154" s="206"/>
      <c r="BZ154" s="206"/>
      <c r="CA154" s="206"/>
      <c r="CB154" s="206"/>
      <c r="CC154" s="206"/>
      <c r="CD154" s="206"/>
      <c r="CE154" s="206"/>
      <c r="CF154" s="206"/>
      <c r="CG154" s="206"/>
      <c r="CH154" s="206"/>
      <c r="CI154" s="206"/>
      <c r="CJ154" s="206"/>
      <c r="CK154" s="206"/>
      <c r="CL154" s="206"/>
      <c r="CM154" s="206"/>
      <c r="CN154" s="206"/>
      <c r="CO154" s="206"/>
      <c r="CP154" s="206"/>
      <c r="CQ154" s="206"/>
      <c r="CR154" s="206"/>
      <c r="CS154" s="206"/>
      <c r="CT154" s="206"/>
      <c r="CU154" s="206"/>
      <c r="CV154" s="206"/>
      <c r="CW154" s="206"/>
      <c r="CX154" s="206"/>
      <c r="CY154" s="206"/>
      <c r="CZ154" s="206"/>
      <c r="DA154" s="206"/>
      <c r="DB154" s="206"/>
      <c r="DC154" s="206"/>
      <c r="DD154" s="206"/>
      <c r="DE154" s="206"/>
      <c r="DF154" s="206"/>
      <c r="DG154" s="206"/>
      <c r="DH154" s="206"/>
      <c r="DI154" s="206"/>
      <c r="DJ154" s="206"/>
      <c r="DK154" s="206"/>
      <c r="DL154" s="206"/>
      <c r="DM154" s="206"/>
      <c r="DN154" s="206"/>
      <c r="DO154" s="206"/>
      <c r="DP154" s="206"/>
      <c r="DQ154" s="206"/>
      <c r="DR154" s="206"/>
      <c r="DS154" s="206"/>
      <c r="DT154" s="206"/>
      <c r="DU154" s="206"/>
      <c r="DV154" s="206"/>
      <c r="DW154" s="206"/>
      <c r="DX154" s="206"/>
      <c r="DY154" s="206"/>
      <c r="DZ154" s="206"/>
      <c r="EA154" s="206"/>
      <c r="EB154" s="206"/>
      <c r="EC154" s="206"/>
      <c r="ED154" s="206"/>
      <c r="EE154" s="206"/>
      <c r="EF154" s="206"/>
      <c r="EG154" s="206"/>
      <c r="EH154" s="206"/>
      <c r="EI154" s="206"/>
      <c r="EJ154" s="206"/>
      <c r="EK154" s="206"/>
      <c r="EL154" s="206"/>
      <c r="EM154" s="206"/>
      <c r="EN154" s="206"/>
      <c r="EO154" s="206"/>
      <c r="EP154" s="206"/>
      <c r="EQ154" s="206"/>
      <c r="ER154" s="206"/>
      <c r="ES154" s="206"/>
      <c r="ET154" s="206"/>
      <c r="EU154" s="206"/>
      <c r="EV154" s="206"/>
      <c r="EW154" s="206"/>
      <c r="EX154" s="206"/>
      <c r="EY154" s="206"/>
      <c r="EZ154" s="206"/>
      <c r="FA154" s="206"/>
      <c r="FB154" s="206"/>
      <c r="FC154" s="206"/>
      <c r="FD154" s="206"/>
      <c r="FE154" s="206"/>
      <c r="FF154" s="206"/>
      <c r="FG154" s="206"/>
      <c r="FH154" s="206"/>
      <c r="FI154" s="206"/>
      <c r="FJ154" s="206"/>
      <c r="FK154" s="206"/>
      <c r="FL154" s="206"/>
      <c r="FM154" s="206"/>
      <c r="FN154" s="206"/>
      <c r="FO154" s="206"/>
      <c r="FP154" s="206"/>
      <c r="FQ154" s="206"/>
      <c r="FR154" s="206"/>
      <c r="FS154" s="206"/>
      <c r="FT154" s="206"/>
      <c r="FU154" s="206"/>
      <c r="FV154" s="206"/>
      <c r="FW154" s="206"/>
      <c r="FX154" s="206"/>
      <c r="FY154" s="206"/>
      <c r="FZ154" s="206"/>
      <c r="GA154" s="206"/>
      <c r="GB154" s="206"/>
      <c r="GC154" s="206"/>
      <c r="GD154" s="206"/>
      <c r="GE154" s="206"/>
      <c r="GF154" s="206"/>
      <c r="GG154" s="206"/>
      <c r="GH154" s="206"/>
      <c r="GI154" s="206"/>
      <c r="GJ154" s="206"/>
      <c r="GK154" s="206"/>
      <c r="GL154" s="206"/>
      <c r="GM154" s="206"/>
    </row>
    <row r="155" spans="1:195" s="25" customFormat="1" ht="36" customHeight="1" x14ac:dyDescent="0.2">
      <c r="A155" s="169"/>
      <c r="B155" s="134"/>
      <c r="C155" s="134"/>
      <c r="D155" s="134"/>
      <c r="E155" s="134"/>
      <c r="F155" s="169"/>
      <c r="G155" s="135"/>
      <c r="H155" s="134"/>
      <c r="I155" s="135"/>
      <c r="J155" s="134"/>
      <c r="K155" s="134"/>
      <c r="L155" s="134"/>
      <c r="M155" s="134"/>
      <c r="N155" s="134"/>
      <c r="O155" s="134"/>
      <c r="P155" s="134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  <c r="AA155" s="206"/>
      <c r="AB155" s="206"/>
      <c r="AC155" s="206"/>
      <c r="AD155" s="206"/>
      <c r="AE155" s="206"/>
      <c r="AF155" s="206"/>
      <c r="AG155" s="206"/>
      <c r="AH155" s="206"/>
      <c r="AI155" s="206"/>
      <c r="AJ155" s="206"/>
      <c r="AK155" s="206"/>
      <c r="AL155" s="206"/>
      <c r="AM155" s="206"/>
      <c r="AN155" s="206"/>
      <c r="AO155" s="206"/>
      <c r="AP155" s="206"/>
      <c r="AQ155" s="206"/>
      <c r="AR155" s="206"/>
      <c r="AS155" s="206"/>
      <c r="AT155" s="206"/>
      <c r="AU155" s="206"/>
      <c r="AV155" s="206"/>
      <c r="AW155" s="206"/>
      <c r="AX155" s="206"/>
      <c r="AY155" s="206"/>
      <c r="AZ155" s="206"/>
      <c r="BA155" s="206"/>
      <c r="BB155" s="206"/>
      <c r="BC155" s="206"/>
      <c r="BD155" s="206"/>
      <c r="BE155" s="206"/>
      <c r="BF155" s="206"/>
      <c r="BG155" s="206"/>
      <c r="BH155" s="206"/>
      <c r="BI155" s="206"/>
      <c r="BJ155" s="206"/>
      <c r="BK155" s="206"/>
      <c r="BL155" s="206"/>
      <c r="BM155" s="206"/>
      <c r="BN155" s="206"/>
      <c r="BO155" s="206"/>
      <c r="BP155" s="206"/>
      <c r="BQ155" s="206"/>
      <c r="BR155" s="206"/>
      <c r="BS155" s="206"/>
      <c r="BT155" s="206"/>
      <c r="BU155" s="206"/>
      <c r="BV155" s="206"/>
      <c r="BW155" s="206"/>
      <c r="BX155" s="206"/>
      <c r="BY155" s="206"/>
      <c r="BZ155" s="206"/>
      <c r="CA155" s="206"/>
      <c r="CB155" s="206"/>
      <c r="CC155" s="206"/>
      <c r="CD155" s="206"/>
      <c r="CE155" s="206"/>
      <c r="CF155" s="206"/>
      <c r="CG155" s="206"/>
      <c r="CH155" s="206"/>
      <c r="CI155" s="206"/>
      <c r="CJ155" s="206"/>
      <c r="CK155" s="206"/>
      <c r="CL155" s="206"/>
      <c r="CM155" s="206"/>
      <c r="CN155" s="206"/>
      <c r="CO155" s="206"/>
      <c r="CP155" s="206"/>
      <c r="CQ155" s="206"/>
      <c r="CR155" s="206"/>
      <c r="CS155" s="206"/>
      <c r="CT155" s="206"/>
      <c r="CU155" s="206"/>
      <c r="CV155" s="206"/>
      <c r="CW155" s="206"/>
      <c r="CX155" s="206"/>
      <c r="CY155" s="206"/>
      <c r="CZ155" s="206"/>
      <c r="DA155" s="206"/>
      <c r="DB155" s="206"/>
      <c r="DC155" s="206"/>
      <c r="DD155" s="206"/>
      <c r="DE155" s="206"/>
      <c r="DF155" s="206"/>
      <c r="DG155" s="206"/>
      <c r="DH155" s="206"/>
      <c r="DI155" s="206"/>
      <c r="DJ155" s="206"/>
      <c r="DK155" s="206"/>
      <c r="DL155" s="206"/>
      <c r="DM155" s="206"/>
      <c r="DN155" s="206"/>
      <c r="DO155" s="206"/>
      <c r="DP155" s="206"/>
      <c r="DQ155" s="206"/>
      <c r="DR155" s="206"/>
      <c r="DS155" s="206"/>
      <c r="DT155" s="206"/>
      <c r="DU155" s="206"/>
      <c r="DV155" s="206"/>
      <c r="DW155" s="206"/>
      <c r="DX155" s="206"/>
      <c r="DY155" s="206"/>
      <c r="DZ155" s="206"/>
      <c r="EA155" s="206"/>
      <c r="EB155" s="206"/>
      <c r="EC155" s="206"/>
      <c r="ED155" s="206"/>
      <c r="EE155" s="206"/>
      <c r="EF155" s="206"/>
      <c r="EG155" s="206"/>
      <c r="EH155" s="206"/>
      <c r="EI155" s="206"/>
      <c r="EJ155" s="206"/>
      <c r="EK155" s="206"/>
      <c r="EL155" s="206"/>
      <c r="EM155" s="206"/>
      <c r="EN155" s="206"/>
      <c r="EO155" s="206"/>
      <c r="EP155" s="206"/>
      <c r="EQ155" s="206"/>
      <c r="ER155" s="206"/>
      <c r="ES155" s="206"/>
      <c r="ET155" s="206"/>
      <c r="EU155" s="206"/>
      <c r="EV155" s="206"/>
      <c r="EW155" s="206"/>
      <c r="EX155" s="206"/>
      <c r="EY155" s="206"/>
      <c r="EZ155" s="206"/>
      <c r="FA155" s="206"/>
      <c r="FB155" s="206"/>
      <c r="FC155" s="206"/>
      <c r="FD155" s="206"/>
      <c r="FE155" s="206"/>
      <c r="FF155" s="206"/>
      <c r="FG155" s="206"/>
      <c r="FH155" s="206"/>
      <c r="FI155" s="206"/>
      <c r="FJ155" s="206"/>
      <c r="FK155" s="206"/>
      <c r="FL155" s="206"/>
      <c r="FM155" s="206"/>
      <c r="FN155" s="206"/>
      <c r="FO155" s="206"/>
      <c r="FP155" s="206"/>
      <c r="FQ155" s="206"/>
      <c r="FR155" s="206"/>
      <c r="FS155" s="206"/>
      <c r="FT155" s="206"/>
      <c r="FU155" s="206"/>
      <c r="FV155" s="206"/>
      <c r="FW155" s="206"/>
      <c r="FX155" s="206"/>
      <c r="FY155" s="206"/>
      <c r="FZ155" s="206"/>
      <c r="GA155" s="206"/>
      <c r="GB155" s="206"/>
      <c r="GC155" s="206"/>
      <c r="GD155" s="206"/>
      <c r="GE155" s="206"/>
      <c r="GF155" s="206"/>
      <c r="GG155" s="206"/>
      <c r="GH155" s="206"/>
      <c r="GI155" s="206"/>
      <c r="GJ155" s="206"/>
      <c r="GK155" s="206"/>
      <c r="GL155" s="206"/>
      <c r="GM155" s="206"/>
    </row>
    <row r="156" spans="1:195" s="25" customFormat="1" ht="36" customHeight="1" x14ac:dyDescent="0.2">
      <c r="A156" s="169"/>
      <c r="B156" s="134"/>
      <c r="C156" s="134"/>
      <c r="D156" s="134"/>
      <c r="E156" s="134"/>
      <c r="F156" s="169"/>
      <c r="G156" s="135"/>
      <c r="H156" s="134"/>
      <c r="I156" s="135"/>
      <c r="J156" s="134"/>
      <c r="K156" s="134"/>
      <c r="L156" s="134"/>
      <c r="M156" s="134"/>
      <c r="N156" s="134"/>
      <c r="O156" s="134"/>
      <c r="P156" s="134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  <c r="AA156" s="206"/>
      <c r="AB156" s="206"/>
      <c r="AC156" s="206"/>
      <c r="AD156" s="206"/>
      <c r="AE156" s="206"/>
      <c r="AF156" s="206"/>
      <c r="AG156" s="206"/>
      <c r="AH156" s="206"/>
      <c r="AI156" s="206"/>
      <c r="AJ156" s="206"/>
      <c r="AK156" s="206"/>
      <c r="AL156" s="206"/>
      <c r="AM156" s="206"/>
      <c r="AN156" s="206"/>
      <c r="AO156" s="206"/>
      <c r="AP156" s="206"/>
      <c r="AQ156" s="206"/>
      <c r="AR156" s="206"/>
      <c r="AS156" s="206"/>
      <c r="AT156" s="206"/>
      <c r="AU156" s="206"/>
      <c r="AV156" s="206"/>
      <c r="AW156" s="206"/>
      <c r="AX156" s="206"/>
      <c r="AY156" s="206"/>
      <c r="AZ156" s="206"/>
      <c r="BA156" s="206"/>
      <c r="BB156" s="206"/>
      <c r="BC156" s="206"/>
      <c r="BD156" s="206"/>
      <c r="BE156" s="206"/>
      <c r="BF156" s="206"/>
      <c r="BG156" s="206"/>
      <c r="BH156" s="206"/>
      <c r="BI156" s="206"/>
      <c r="BJ156" s="206"/>
      <c r="BK156" s="206"/>
      <c r="BL156" s="206"/>
      <c r="BM156" s="206"/>
      <c r="BN156" s="206"/>
      <c r="BO156" s="206"/>
      <c r="BP156" s="206"/>
      <c r="BQ156" s="206"/>
      <c r="BR156" s="206"/>
      <c r="BS156" s="206"/>
      <c r="BT156" s="206"/>
      <c r="BU156" s="206"/>
      <c r="BV156" s="206"/>
      <c r="BW156" s="206"/>
      <c r="BX156" s="206"/>
      <c r="BY156" s="206"/>
      <c r="BZ156" s="206"/>
      <c r="CA156" s="206"/>
      <c r="CB156" s="206"/>
      <c r="CC156" s="206"/>
      <c r="CD156" s="206"/>
      <c r="CE156" s="206"/>
      <c r="CF156" s="206"/>
      <c r="CG156" s="206"/>
      <c r="CH156" s="206"/>
      <c r="CI156" s="206"/>
      <c r="CJ156" s="206"/>
      <c r="CK156" s="206"/>
      <c r="CL156" s="206"/>
      <c r="CM156" s="206"/>
      <c r="CN156" s="206"/>
      <c r="CO156" s="206"/>
      <c r="CP156" s="206"/>
      <c r="CQ156" s="206"/>
      <c r="CR156" s="206"/>
      <c r="CS156" s="206"/>
      <c r="CT156" s="206"/>
      <c r="CU156" s="206"/>
      <c r="CV156" s="206"/>
      <c r="CW156" s="206"/>
      <c r="CX156" s="206"/>
      <c r="CY156" s="206"/>
      <c r="CZ156" s="206"/>
      <c r="DA156" s="206"/>
      <c r="DB156" s="206"/>
      <c r="DC156" s="206"/>
      <c r="DD156" s="206"/>
      <c r="DE156" s="206"/>
      <c r="DF156" s="206"/>
      <c r="DG156" s="206"/>
      <c r="DH156" s="206"/>
      <c r="DI156" s="206"/>
      <c r="DJ156" s="206"/>
      <c r="DK156" s="206"/>
      <c r="DL156" s="206"/>
      <c r="DM156" s="206"/>
      <c r="DN156" s="206"/>
      <c r="DO156" s="206"/>
      <c r="DP156" s="206"/>
      <c r="DQ156" s="206"/>
      <c r="DR156" s="206"/>
      <c r="DS156" s="206"/>
      <c r="DT156" s="206"/>
      <c r="DU156" s="206"/>
      <c r="DV156" s="206"/>
      <c r="DW156" s="206"/>
      <c r="DX156" s="206"/>
      <c r="DY156" s="206"/>
      <c r="DZ156" s="206"/>
      <c r="EA156" s="206"/>
      <c r="EB156" s="206"/>
      <c r="EC156" s="206"/>
      <c r="ED156" s="206"/>
      <c r="EE156" s="206"/>
      <c r="EF156" s="206"/>
      <c r="EG156" s="206"/>
      <c r="EH156" s="206"/>
      <c r="EI156" s="206"/>
      <c r="EJ156" s="206"/>
      <c r="EK156" s="206"/>
      <c r="EL156" s="206"/>
      <c r="EM156" s="206"/>
      <c r="EN156" s="206"/>
      <c r="EO156" s="206"/>
      <c r="EP156" s="206"/>
      <c r="EQ156" s="206"/>
      <c r="ER156" s="206"/>
      <c r="ES156" s="206"/>
      <c r="ET156" s="206"/>
      <c r="EU156" s="206"/>
      <c r="EV156" s="206"/>
      <c r="EW156" s="206"/>
      <c r="EX156" s="206"/>
      <c r="EY156" s="206"/>
      <c r="EZ156" s="206"/>
      <c r="FA156" s="206"/>
      <c r="FB156" s="206"/>
      <c r="FC156" s="206"/>
      <c r="FD156" s="206"/>
      <c r="FE156" s="206"/>
      <c r="FF156" s="206"/>
      <c r="FG156" s="206"/>
      <c r="FH156" s="206"/>
      <c r="FI156" s="206"/>
      <c r="FJ156" s="206"/>
      <c r="FK156" s="206"/>
      <c r="FL156" s="206"/>
      <c r="FM156" s="206"/>
      <c r="FN156" s="206"/>
      <c r="FO156" s="206"/>
      <c r="FP156" s="206"/>
      <c r="FQ156" s="206"/>
      <c r="FR156" s="206"/>
      <c r="FS156" s="206"/>
      <c r="FT156" s="206"/>
      <c r="FU156" s="206"/>
      <c r="FV156" s="206"/>
      <c r="FW156" s="206"/>
      <c r="FX156" s="206"/>
      <c r="FY156" s="206"/>
      <c r="FZ156" s="206"/>
      <c r="GA156" s="206"/>
      <c r="GB156" s="206"/>
      <c r="GC156" s="206"/>
      <c r="GD156" s="206"/>
      <c r="GE156" s="206"/>
      <c r="GF156" s="206"/>
      <c r="GG156" s="206"/>
      <c r="GH156" s="206"/>
      <c r="GI156" s="206"/>
      <c r="GJ156" s="206"/>
      <c r="GK156" s="206"/>
      <c r="GL156" s="206"/>
      <c r="GM156" s="206"/>
    </row>
    <row r="157" spans="1:195" s="25" customFormat="1" ht="36" customHeight="1" x14ac:dyDescent="0.2">
      <c r="A157" s="169"/>
      <c r="B157" s="134"/>
      <c r="C157" s="134"/>
      <c r="D157" s="134"/>
      <c r="E157" s="134"/>
      <c r="F157" s="169"/>
      <c r="G157" s="135"/>
      <c r="H157" s="134"/>
      <c r="I157" s="135"/>
      <c r="J157" s="134"/>
      <c r="K157" s="134"/>
      <c r="L157" s="134"/>
      <c r="M157" s="134"/>
      <c r="N157" s="134"/>
      <c r="O157" s="134"/>
      <c r="P157" s="134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  <c r="AA157" s="206"/>
      <c r="AB157" s="206"/>
      <c r="AC157" s="206"/>
      <c r="AD157" s="206"/>
      <c r="AE157" s="206"/>
      <c r="AF157" s="206"/>
      <c r="AG157" s="206"/>
      <c r="AH157" s="206"/>
      <c r="AI157" s="206"/>
      <c r="AJ157" s="206"/>
      <c r="AK157" s="206"/>
      <c r="AL157" s="206"/>
      <c r="AM157" s="206"/>
      <c r="AN157" s="206"/>
      <c r="AO157" s="206"/>
      <c r="AP157" s="206"/>
      <c r="AQ157" s="206"/>
      <c r="AR157" s="206"/>
      <c r="AS157" s="206"/>
      <c r="AT157" s="206"/>
      <c r="AU157" s="206"/>
      <c r="AV157" s="206"/>
      <c r="AW157" s="206"/>
      <c r="AX157" s="206"/>
      <c r="AY157" s="206"/>
      <c r="AZ157" s="206"/>
      <c r="BA157" s="206"/>
      <c r="BB157" s="206"/>
      <c r="BC157" s="206"/>
      <c r="BD157" s="206"/>
      <c r="BE157" s="206"/>
      <c r="BF157" s="206"/>
      <c r="BG157" s="206"/>
      <c r="BH157" s="206"/>
      <c r="BI157" s="206"/>
      <c r="BJ157" s="206"/>
      <c r="BK157" s="206"/>
      <c r="BL157" s="206"/>
      <c r="BM157" s="206"/>
      <c r="BN157" s="206"/>
      <c r="BO157" s="206"/>
      <c r="BP157" s="206"/>
      <c r="BQ157" s="206"/>
      <c r="BR157" s="206"/>
      <c r="BS157" s="206"/>
      <c r="BT157" s="206"/>
      <c r="BU157" s="206"/>
      <c r="BV157" s="206"/>
      <c r="BW157" s="206"/>
      <c r="BX157" s="206"/>
      <c r="BY157" s="206"/>
      <c r="BZ157" s="206"/>
      <c r="CA157" s="206"/>
      <c r="CB157" s="206"/>
      <c r="CC157" s="206"/>
      <c r="CD157" s="206"/>
      <c r="CE157" s="206"/>
      <c r="CF157" s="206"/>
      <c r="CG157" s="206"/>
      <c r="CH157" s="206"/>
      <c r="CI157" s="206"/>
      <c r="CJ157" s="206"/>
      <c r="CK157" s="206"/>
      <c r="CL157" s="206"/>
      <c r="CM157" s="206"/>
      <c r="CN157" s="206"/>
      <c r="CO157" s="206"/>
      <c r="CP157" s="206"/>
      <c r="CQ157" s="206"/>
      <c r="CR157" s="206"/>
      <c r="CS157" s="206"/>
      <c r="CT157" s="206"/>
      <c r="CU157" s="206"/>
      <c r="CV157" s="206"/>
      <c r="CW157" s="206"/>
      <c r="CX157" s="206"/>
      <c r="CY157" s="206"/>
      <c r="CZ157" s="206"/>
      <c r="DA157" s="206"/>
      <c r="DB157" s="206"/>
      <c r="DC157" s="206"/>
      <c r="DD157" s="206"/>
      <c r="DE157" s="206"/>
      <c r="DF157" s="206"/>
      <c r="DG157" s="206"/>
      <c r="DH157" s="206"/>
      <c r="DI157" s="206"/>
      <c r="DJ157" s="206"/>
      <c r="DK157" s="206"/>
      <c r="DL157" s="206"/>
      <c r="DM157" s="206"/>
      <c r="DN157" s="206"/>
      <c r="DO157" s="206"/>
      <c r="DP157" s="206"/>
      <c r="DQ157" s="206"/>
      <c r="DR157" s="206"/>
      <c r="DS157" s="206"/>
      <c r="DT157" s="206"/>
      <c r="DU157" s="206"/>
      <c r="DV157" s="206"/>
      <c r="DW157" s="206"/>
      <c r="DX157" s="206"/>
      <c r="DY157" s="206"/>
      <c r="DZ157" s="206"/>
      <c r="EA157" s="206"/>
      <c r="EB157" s="206"/>
      <c r="EC157" s="206"/>
      <c r="ED157" s="206"/>
      <c r="EE157" s="206"/>
      <c r="EF157" s="206"/>
      <c r="EG157" s="206"/>
      <c r="EH157" s="206"/>
      <c r="EI157" s="206"/>
      <c r="EJ157" s="206"/>
      <c r="EK157" s="206"/>
      <c r="EL157" s="206"/>
      <c r="EM157" s="206"/>
      <c r="EN157" s="206"/>
      <c r="EO157" s="206"/>
      <c r="EP157" s="206"/>
      <c r="EQ157" s="206"/>
      <c r="ER157" s="206"/>
      <c r="ES157" s="206"/>
      <c r="ET157" s="206"/>
      <c r="EU157" s="206"/>
      <c r="EV157" s="206"/>
      <c r="EW157" s="206"/>
      <c r="EX157" s="206"/>
      <c r="EY157" s="206"/>
      <c r="EZ157" s="206"/>
      <c r="FA157" s="206"/>
      <c r="FB157" s="206"/>
      <c r="FC157" s="206"/>
      <c r="FD157" s="206"/>
      <c r="FE157" s="206"/>
      <c r="FF157" s="206"/>
      <c r="FG157" s="206"/>
      <c r="FH157" s="206"/>
      <c r="FI157" s="206"/>
      <c r="FJ157" s="206"/>
      <c r="FK157" s="206"/>
      <c r="FL157" s="206"/>
      <c r="FM157" s="206"/>
      <c r="FN157" s="206"/>
      <c r="FO157" s="206"/>
      <c r="FP157" s="206"/>
      <c r="FQ157" s="206"/>
      <c r="FR157" s="206"/>
      <c r="FS157" s="206"/>
      <c r="FT157" s="206"/>
      <c r="FU157" s="206"/>
      <c r="FV157" s="206"/>
      <c r="FW157" s="206"/>
      <c r="FX157" s="206"/>
      <c r="FY157" s="206"/>
      <c r="FZ157" s="206"/>
      <c r="GA157" s="206"/>
      <c r="GB157" s="206"/>
      <c r="GC157" s="206"/>
      <c r="GD157" s="206"/>
      <c r="GE157" s="206"/>
      <c r="GF157" s="206"/>
      <c r="GG157" s="206"/>
      <c r="GH157" s="206"/>
      <c r="GI157" s="206"/>
      <c r="GJ157" s="206"/>
      <c r="GK157" s="206"/>
      <c r="GL157" s="206"/>
      <c r="GM157" s="206"/>
    </row>
    <row r="158" spans="1:195" s="25" customFormat="1" ht="36" customHeight="1" x14ac:dyDescent="0.2">
      <c r="A158" s="169"/>
      <c r="B158" s="134"/>
      <c r="C158" s="134"/>
      <c r="D158" s="134"/>
      <c r="E158" s="134"/>
      <c r="F158" s="169"/>
      <c r="G158" s="135"/>
      <c r="H158" s="134"/>
      <c r="I158" s="135"/>
      <c r="J158" s="134"/>
      <c r="K158" s="134"/>
      <c r="L158" s="134"/>
      <c r="M158" s="134"/>
      <c r="N158" s="134"/>
      <c r="O158" s="134"/>
      <c r="P158" s="134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  <c r="AH158" s="206"/>
      <c r="AI158" s="206"/>
      <c r="AJ158" s="206"/>
      <c r="AK158" s="206"/>
      <c r="AL158" s="206"/>
      <c r="AM158" s="206"/>
      <c r="AN158" s="206"/>
      <c r="AO158" s="206"/>
      <c r="AP158" s="206"/>
      <c r="AQ158" s="206"/>
      <c r="AR158" s="206"/>
      <c r="AS158" s="206"/>
      <c r="AT158" s="206"/>
      <c r="AU158" s="206"/>
      <c r="AV158" s="206"/>
      <c r="AW158" s="206"/>
      <c r="AX158" s="206"/>
      <c r="AY158" s="206"/>
      <c r="AZ158" s="206"/>
      <c r="BA158" s="206"/>
      <c r="BB158" s="206"/>
      <c r="BC158" s="206"/>
      <c r="BD158" s="206"/>
      <c r="BE158" s="206"/>
      <c r="BF158" s="206"/>
      <c r="BG158" s="206"/>
      <c r="BH158" s="206"/>
      <c r="BI158" s="206"/>
      <c r="BJ158" s="206"/>
      <c r="BK158" s="206"/>
      <c r="BL158" s="206"/>
      <c r="BM158" s="206"/>
      <c r="BN158" s="206"/>
      <c r="BO158" s="206"/>
      <c r="BP158" s="206"/>
      <c r="BQ158" s="206"/>
      <c r="BR158" s="206"/>
      <c r="BS158" s="206"/>
      <c r="BT158" s="206"/>
      <c r="BU158" s="206"/>
      <c r="BV158" s="206"/>
      <c r="BW158" s="206"/>
      <c r="BX158" s="206"/>
      <c r="BY158" s="206"/>
      <c r="BZ158" s="206"/>
      <c r="CA158" s="206"/>
      <c r="CB158" s="206"/>
      <c r="CC158" s="206"/>
      <c r="CD158" s="206"/>
      <c r="CE158" s="206"/>
      <c r="CF158" s="206"/>
      <c r="CG158" s="206"/>
      <c r="CH158" s="206"/>
      <c r="CI158" s="206"/>
      <c r="CJ158" s="206"/>
      <c r="CK158" s="206"/>
      <c r="CL158" s="206"/>
      <c r="CM158" s="206"/>
      <c r="CN158" s="206"/>
      <c r="CO158" s="206"/>
      <c r="CP158" s="206"/>
      <c r="CQ158" s="206"/>
      <c r="CR158" s="206"/>
      <c r="CS158" s="206"/>
      <c r="CT158" s="206"/>
      <c r="CU158" s="206"/>
      <c r="CV158" s="206"/>
      <c r="CW158" s="206"/>
      <c r="CX158" s="206"/>
      <c r="CY158" s="206"/>
      <c r="CZ158" s="206"/>
      <c r="DA158" s="206"/>
      <c r="DB158" s="206"/>
      <c r="DC158" s="206"/>
      <c r="DD158" s="206"/>
      <c r="DE158" s="206"/>
      <c r="DF158" s="206"/>
      <c r="DG158" s="206"/>
      <c r="DH158" s="206"/>
      <c r="DI158" s="206"/>
      <c r="DJ158" s="206"/>
      <c r="DK158" s="206"/>
      <c r="DL158" s="206"/>
      <c r="DM158" s="206"/>
      <c r="DN158" s="206"/>
      <c r="DO158" s="206"/>
      <c r="DP158" s="206"/>
      <c r="DQ158" s="206"/>
      <c r="DR158" s="206"/>
      <c r="DS158" s="206"/>
      <c r="DT158" s="206"/>
      <c r="DU158" s="206"/>
      <c r="DV158" s="206"/>
      <c r="DW158" s="206"/>
      <c r="DX158" s="206"/>
      <c r="DY158" s="206"/>
      <c r="DZ158" s="206"/>
      <c r="EA158" s="206"/>
      <c r="EB158" s="206"/>
      <c r="EC158" s="206"/>
      <c r="ED158" s="206"/>
      <c r="EE158" s="206"/>
      <c r="EF158" s="206"/>
      <c r="EG158" s="206"/>
      <c r="EH158" s="206"/>
      <c r="EI158" s="206"/>
      <c r="EJ158" s="206"/>
      <c r="EK158" s="206"/>
      <c r="EL158" s="206"/>
      <c r="EM158" s="206"/>
      <c r="EN158" s="206"/>
      <c r="EO158" s="206"/>
      <c r="EP158" s="206"/>
      <c r="EQ158" s="206"/>
      <c r="ER158" s="206"/>
      <c r="ES158" s="206"/>
      <c r="ET158" s="206"/>
      <c r="EU158" s="206"/>
      <c r="EV158" s="206"/>
      <c r="EW158" s="206"/>
      <c r="EX158" s="206"/>
      <c r="EY158" s="206"/>
      <c r="EZ158" s="206"/>
      <c r="FA158" s="206"/>
      <c r="FB158" s="206"/>
      <c r="FC158" s="206"/>
      <c r="FD158" s="206"/>
      <c r="FE158" s="206"/>
      <c r="FF158" s="206"/>
      <c r="FG158" s="206"/>
      <c r="FH158" s="206"/>
      <c r="FI158" s="206"/>
      <c r="FJ158" s="206"/>
      <c r="FK158" s="206"/>
      <c r="FL158" s="206"/>
      <c r="FM158" s="206"/>
      <c r="FN158" s="206"/>
      <c r="FO158" s="206"/>
      <c r="FP158" s="206"/>
      <c r="FQ158" s="206"/>
      <c r="FR158" s="206"/>
      <c r="FS158" s="206"/>
      <c r="FT158" s="206"/>
      <c r="FU158" s="206"/>
      <c r="FV158" s="206"/>
      <c r="FW158" s="206"/>
      <c r="FX158" s="206"/>
      <c r="FY158" s="206"/>
      <c r="FZ158" s="206"/>
      <c r="GA158" s="206"/>
      <c r="GB158" s="206"/>
      <c r="GC158" s="206"/>
      <c r="GD158" s="206"/>
      <c r="GE158" s="206"/>
      <c r="GF158" s="206"/>
      <c r="GG158" s="206"/>
      <c r="GH158" s="206"/>
      <c r="GI158" s="206"/>
      <c r="GJ158" s="206"/>
      <c r="GK158" s="206"/>
      <c r="GL158" s="206"/>
      <c r="GM158" s="206"/>
    </row>
    <row r="159" spans="1:195" s="25" customFormat="1" ht="36" customHeight="1" x14ac:dyDescent="0.2">
      <c r="A159" s="169"/>
      <c r="B159" s="134"/>
      <c r="C159" s="134"/>
      <c r="D159" s="134"/>
      <c r="E159" s="134"/>
      <c r="F159" s="169"/>
      <c r="G159" s="135"/>
      <c r="H159" s="134"/>
      <c r="I159" s="135"/>
      <c r="J159" s="134"/>
      <c r="K159" s="134"/>
      <c r="L159" s="134"/>
      <c r="M159" s="134"/>
      <c r="N159" s="134"/>
      <c r="O159" s="134"/>
      <c r="P159" s="134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  <c r="AA159" s="206"/>
      <c r="AB159" s="206"/>
      <c r="AC159" s="206"/>
      <c r="AD159" s="206"/>
      <c r="AE159" s="206"/>
      <c r="AF159" s="206"/>
      <c r="AG159" s="206"/>
      <c r="AH159" s="206"/>
      <c r="AI159" s="206"/>
      <c r="AJ159" s="206"/>
      <c r="AK159" s="206"/>
      <c r="AL159" s="206"/>
      <c r="AM159" s="206"/>
      <c r="AN159" s="206"/>
      <c r="AO159" s="206"/>
      <c r="AP159" s="206"/>
      <c r="AQ159" s="206"/>
      <c r="AR159" s="206"/>
      <c r="AS159" s="206"/>
      <c r="AT159" s="206"/>
      <c r="AU159" s="206"/>
      <c r="AV159" s="206"/>
      <c r="AW159" s="206"/>
      <c r="AX159" s="206"/>
      <c r="AY159" s="206"/>
      <c r="AZ159" s="206"/>
      <c r="BA159" s="206"/>
      <c r="BB159" s="206"/>
      <c r="BC159" s="206"/>
      <c r="BD159" s="206"/>
      <c r="BE159" s="206"/>
      <c r="BF159" s="206"/>
      <c r="BG159" s="206"/>
      <c r="BH159" s="206"/>
      <c r="BI159" s="206"/>
      <c r="BJ159" s="206"/>
      <c r="BK159" s="206"/>
      <c r="BL159" s="206"/>
      <c r="BM159" s="206"/>
      <c r="BN159" s="206"/>
      <c r="BO159" s="206"/>
      <c r="BP159" s="206"/>
      <c r="BQ159" s="206"/>
      <c r="BR159" s="206"/>
      <c r="BS159" s="206"/>
      <c r="BT159" s="206"/>
      <c r="BU159" s="206"/>
      <c r="BV159" s="206"/>
      <c r="BW159" s="206"/>
      <c r="BX159" s="206"/>
      <c r="BY159" s="206"/>
      <c r="BZ159" s="206"/>
      <c r="CA159" s="206"/>
      <c r="CB159" s="206"/>
      <c r="CC159" s="206"/>
      <c r="CD159" s="206"/>
      <c r="CE159" s="206"/>
      <c r="CF159" s="206"/>
      <c r="CG159" s="206"/>
      <c r="CH159" s="206"/>
      <c r="CI159" s="206"/>
      <c r="CJ159" s="206"/>
      <c r="CK159" s="206"/>
      <c r="CL159" s="206"/>
      <c r="CM159" s="206"/>
      <c r="CN159" s="206"/>
      <c r="CO159" s="206"/>
      <c r="CP159" s="206"/>
      <c r="CQ159" s="206"/>
      <c r="CR159" s="206"/>
      <c r="CS159" s="206"/>
      <c r="CT159" s="206"/>
      <c r="CU159" s="206"/>
      <c r="CV159" s="206"/>
      <c r="CW159" s="206"/>
      <c r="CX159" s="206"/>
      <c r="CY159" s="206"/>
      <c r="CZ159" s="206"/>
      <c r="DA159" s="206"/>
      <c r="DB159" s="206"/>
      <c r="DC159" s="206"/>
      <c r="DD159" s="206"/>
      <c r="DE159" s="206"/>
      <c r="DF159" s="206"/>
      <c r="DG159" s="206"/>
      <c r="DH159" s="206"/>
      <c r="DI159" s="206"/>
      <c r="DJ159" s="206"/>
      <c r="DK159" s="206"/>
      <c r="DL159" s="206"/>
      <c r="DM159" s="206"/>
      <c r="DN159" s="206"/>
      <c r="DO159" s="206"/>
      <c r="DP159" s="206"/>
      <c r="DQ159" s="206"/>
      <c r="DR159" s="206"/>
      <c r="DS159" s="206"/>
      <c r="DT159" s="206"/>
      <c r="DU159" s="206"/>
      <c r="DV159" s="206"/>
      <c r="DW159" s="206"/>
      <c r="DX159" s="206"/>
      <c r="DY159" s="206"/>
      <c r="DZ159" s="206"/>
      <c r="EA159" s="206"/>
      <c r="EB159" s="206"/>
      <c r="EC159" s="206"/>
      <c r="ED159" s="206"/>
      <c r="EE159" s="206"/>
      <c r="EF159" s="206"/>
      <c r="EG159" s="206"/>
      <c r="EH159" s="206"/>
      <c r="EI159" s="206"/>
      <c r="EJ159" s="206"/>
      <c r="EK159" s="206"/>
      <c r="EL159" s="206"/>
      <c r="EM159" s="206"/>
      <c r="EN159" s="206"/>
      <c r="EO159" s="206"/>
      <c r="EP159" s="206"/>
      <c r="EQ159" s="206"/>
      <c r="ER159" s="206"/>
      <c r="ES159" s="206"/>
      <c r="ET159" s="206"/>
      <c r="EU159" s="206"/>
      <c r="EV159" s="206"/>
      <c r="EW159" s="206"/>
      <c r="EX159" s="206"/>
      <c r="EY159" s="206"/>
      <c r="EZ159" s="206"/>
      <c r="FA159" s="206"/>
      <c r="FB159" s="206"/>
      <c r="FC159" s="206"/>
      <c r="FD159" s="206"/>
      <c r="FE159" s="206"/>
      <c r="FF159" s="206"/>
      <c r="FG159" s="206"/>
      <c r="FH159" s="206"/>
      <c r="FI159" s="206"/>
      <c r="FJ159" s="206"/>
      <c r="FK159" s="206"/>
      <c r="FL159" s="206"/>
      <c r="FM159" s="206"/>
      <c r="FN159" s="206"/>
      <c r="FO159" s="206"/>
      <c r="FP159" s="206"/>
      <c r="FQ159" s="206"/>
      <c r="FR159" s="206"/>
      <c r="FS159" s="206"/>
      <c r="FT159" s="206"/>
      <c r="FU159" s="206"/>
      <c r="FV159" s="206"/>
      <c r="FW159" s="206"/>
      <c r="FX159" s="206"/>
      <c r="FY159" s="206"/>
      <c r="FZ159" s="206"/>
      <c r="GA159" s="206"/>
      <c r="GB159" s="206"/>
      <c r="GC159" s="206"/>
      <c r="GD159" s="206"/>
      <c r="GE159" s="206"/>
      <c r="GF159" s="206"/>
      <c r="GG159" s="206"/>
      <c r="GH159" s="206"/>
      <c r="GI159" s="206"/>
      <c r="GJ159" s="206"/>
      <c r="GK159" s="206"/>
      <c r="GL159" s="206"/>
      <c r="GM159" s="206"/>
    </row>
    <row r="160" spans="1:195" s="25" customFormat="1" ht="36" customHeight="1" x14ac:dyDescent="0.2">
      <c r="A160" s="169"/>
      <c r="B160" s="134"/>
      <c r="C160" s="134"/>
      <c r="D160" s="134"/>
      <c r="E160" s="134"/>
      <c r="F160" s="169"/>
      <c r="G160" s="135"/>
      <c r="H160" s="134"/>
      <c r="I160" s="135"/>
      <c r="J160" s="134"/>
      <c r="K160" s="134"/>
      <c r="L160" s="134"/>
      <c r="M160" s="134"/>
      <c r="N160" s="134"/>
      <c r="O160" s="134"/>
      <c r="P160" s="134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6"/>
      <c r="AU160" s="206"/>
      <c r="AV160" s="206"/>
      <c r="AW160" s="206"/>
      <c r="AX160" s="206"/>
      <c r="AY160" s="206"/>
      <c r="AZ160" s="206"/>
      <c r="BA160" s="206"/>
      <c r="BB160" s="206"/>
      <c r="BC160" s="206"/>
      <c r="BD160" s="206"/>
      <c r="BE160" s="206"/>
      <c r="BF160" s="206"/>
      <c r="BG160" s="206"/>
      <c r="BH160" s="206"/>
      <c r="BI160" s="206"/>
      <c r="BJ160" s="206"/>
      <c r="BK160" s="206"/>
      <c r="BL160" s="206"/>
      <c r="BM160" s="206"/>
      <c r="BN160" s="206"/>
      <c r="BO160" s="206"/>
      <c r="BP160" s="206"/>
      <c r="BQ160" s="206"/>
      <c r="BR160" s="206"/>
      <c r="BS160" s="206"/>
      <c r="BT160" s="206"/>
      <c r="BU160" s="206"/>
      <c r="BV160" s="206"/>
      <c r="BW160" s="206"/>
      <c r="BX160" s="206"/>
      <c r="BY160" s="206"/>
      <c r="BZ160" s="206"/>
      <c r="CA160" s="206"/>
      <c r="CB160" s="206"/>
      <c r="CC160" s="206"/>
      <c r="CD160" s="206"/>
      <c r="CE160" s="206"/>
      <c r="CF160" s="206"/>
      <c r="CG160" s="206"/>
      <c r="CH160" s="206"/>
      <c r="CI160" s="206"/>
      <c r="CJ160" s="206"/>
      <c r="CK160" s="206"/>
      <c r="CL160" s="206"/>
      <c r="CM160" s="206"/>
      <c r="CN160" s="206"/>
      <c r="CO160" s="206"/>
      <c r="CP160" s="206"/>
      <c r="CQ160" s="206"/>
      <c r="CR160" s="206"/>
      <c r="CS160" s="206"/>
      <c r="CT160" s="206"/>
      <c r="CU160" s="206"/>
      <c r="CV160" s="206"/>
      <c r="CW160" s="206"/>
      <c r="CX160" s="206"/>
      <c r="CY160" s="206"/>
      <c r="CZ160" s="206"/>
      <c r="DA160" s="206"/>
      <c r="DB160" s="206"/>
      <c r="DC160" s="206"/>
      <c r="DD160" s="206"/>
      <c r="DE160" s="206"/>
      <c r="DF160" s="206"/>
      <c r="DG160" s="206"/>
      <c r="DH160" s="206"/>
      <c r="DI160" s="206"/>
      <c r="DJ160" s="206"/>
      <c r="DK160" s="206"/>
      <c r="DL160" s="206"/>
      <c r="DM160" s="206"/>
      <c r="DN160" s="206"/>
      <c r="DO160" s="206"/>
      <c r="DP160" s="206"/>
      <c r="DQ160" s="206"/>
      <c r="DR160" s="206"/>
      <c r="DS160" s="206"/>
      <c r="DT160" s="206"/>
      <c r="DU160" s="206"/>
      <c r="DV160" s="206"/>
      <c r="DW160" s="206"/>
      <c r="DX160" s="206"/>
      <c r="DY160" s="206"/>
      <c r="DZ160" s="206"/>
      <c r="EA160" s="206"/>
      <c r="EB160" s="206"/>
      <c r="EC160" s="206"/>
      <c r="ED160" s="206"/>
      <c r="EE160" s="206"/>
      <c r="EF160" s="206"/>
      <c r="EG160" s="206"/>
      <c r="EH160" s="206"/>
      <c r="EI160" s="206"/>
      <c r="EJ160" s="206"/>
      <c r="EK160" s="206"/>
      <c r="EL160" s="206"/>
      <c r="EM160" s="206"/>
      <c r="EN160" s="206"/>
      <c r="EO160" s="206"/>
      <c r="EP160" s="206"/>
      <c r="EQ160" s="206"/>
      <c r="ER160" s="206"/>
      <c r="ES160" s="206"/>
      <c r="ET160" s="206"/>
      <c r="EU160" s="206"/>
      <c r="EV160" s="206"/>
      <c r="EW160" s="206"/>
      <c r="EX160" s="206"/>
      <c r="EY160" s="206"/>
      <c r="EZ160" s="206"/>
      <c r="FA160" s="206"/>
      <c r="FB160" s="206"/>
      <c r="FC160" s="206"/>
      <c r="FD160" s="206"/>
      <c r="FE160" s="206"/>
      <c r="FF160" s="206"/>
      <c r="FG160" s="206"/>
      <c r="FH160" s="206"/>
      <c r="FI160" s="206"/>
      <c r="FJ160" s="206"/>
      <c r="FK160" s="206"/>
      <c r="FL160" s="206"/>
      <c r="FM160" s="206"/>
      <c r="FN160" s="206"/>
      <c r="FO160" s="206"/>
      <c r="FP160" s="206"/>
      <c r="FQ160" s="206"/>
      <c r="FR160" s="206"/>
      <c r="FS160" s="206"/>
      <c r="FT160" s="206"/>
      <c r="FU160" s="206"/>
      <c r="FV160" s="206"/>
      <c r="FW160" s="206"/>
      <c r="FX160" s="206"/>
      <c r="FY160" s="206"/>
      <c r="FZ160" s="206"/>
      <c r="GA160" s="206"/>
      <c r="GB160" s="206"/>
      <c r="GC160" s="206"/>
      <c r="GD160" s="206"/>
      <c r="GE160" s="206"/>
      <c r="GF160" s="206"/>
      <c r="GG160" s="206"/>
      <c r="GH160" s="206"/>
      <c r="GI160" s="206"/>
      <c r="GJ160" s="206"/>
      <c r="GK160" s="206"/>
      <c r="GL160" s="206"/>
      <c r="GM160" s="206"/>
    </row>
    <row r="161" spans="1:195" s="25" customFormat="1" ht="36" customHeight="1" x14ac:dyDescent="0.2">
      <c r="A161" s="169"/>
      <c r="B161" s="134"/>
      <c r="C161" s="134"/>
      <c r="D161" s="134"/>
      <c r="E161" s="134"/>
      <c r="F161" s="169"/>
      <c r="G161" s="135"/>
      <c r="H161" s="134"/>
      <c r="I161" s="135"/>
      <c r="J161" s="134"/>
      <c r="K161" s="134"/>
      <c r="L161" s="134"/>
      <c r="M161" s="134"/>
      <c r="N161" s="134"/>
      <c r="O161" s="134"/>
      <c r="P161" s="134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  <c r="AL161" s="206"/>
      <c r="AM161" s="206"/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206"/>
      <c r="AX161" s="206"/>
      <c r="AY161" s="206"/>
      <c r="AZ161" s="206"/>
      <c r="BA161" s="206"/>
      <c r="BB161" s="206"/>
      <c r="BC161" s="206"/>
      <c r="BD161" s="206"/>
      <c r="BE161" s="206"/>
      <c r="BF161" s="206"/>
      <c r="BG161" s="206"/>
      <c r="BH161" s="206"/>
      <c r="BI161" s="206"/>
      <c r="BJ161" s="206"/>
      <c r="BK161" s="206"/>
      <c r="BL161" s="206"/>
      <c r="BM161" s="206"/>
      <c r="BN161" s="206"/>
      <c r="BO161" s="206"/>
      <c r="BP161" s="206"/>
      <c r="BQ161" s="206"/>
      <c r="BR161" s="206"/>
      <c r="BS161" s="206"/>
      <c r="BT161" s="206"/>
      <c r="BU161" s="206"/>
      <c r="BV161" s="206"/>
      <c r="BW161" s="206"/>
      <c r="BX161" s="206"/>
      <c r="BY161" s="206"/>
      <c r="BZ161" s="206"/>
      <c r="CA161" s="206"/>
      <c r="CB161" s="206"/>
      <c r="CC161" s="206"/>
      <c r="CD161" s="206"/>
      <c r="CE161" s="206"/>
      <c r="CF161" s="206"/>
      <c r="CG161" s="206"/>
      <c r="CH161" s="206"/>
      <c r="CI161" s="206"/>
      <c r="CJ161" s="206"/>
      <c r="CK161" s="206"/>
      <c r="CL161" s="206"/>
      <c r="CM161" s="206"/>
      <c r="CN161" s="206"/>
      <c r="CO161" s="206"/>
      <c r="CP161" s="206"/>
      <c r="CQ161" s="206"/>
      <c r="CR161" s="206"/>
      <c r="CS161" s="206"/>
      <c r="CT161" s="206"/>
      <c r="CU161" s="206"/>
      <c r="CV161" s="206"/>
      <c r="CW161" s="206"/>
      <c r="CX161" s="206"/>
      <c r="CY161" s="206"/>
      <c r="CZ161" s="206"/>
      <c r="DA161" s="206"/>
      <c r="DB161" s="206"/>
      <c r="DC161" s="206"/>
      <c r="DD161" s="206"/>
      <c r="DE161" s="206"/>
      <c r="DF161" s="206"/>
      <c r="DG161" s="206"/>
      <c r="DH161" s="206"/>
      <c r="DI161" s="206"/>
      <c r="DJ161" s="206"/>
      <c r="DK161" s="206"/>
      <c r="DL161" s="206"/>
      <c r="DM161" s="206"/>
      <c r="DN161" s="206"/>
      <c r="DO161" s="206"/>
      <c r="DP161" s="206"/>
      <c r="DQ161" s="206"/>
      <c r="DR161" s="206"/>
      <c r="DS161" s="206"/>
      <c r="DT161" s="206"/>
      <c r="DU161" s="206"/>
      <c r="DV161" s="206"/>
      <c r="DW161" s="206"/>
      <c r="DX161" s="206"/>
      <c r="DY161" s="206"/>
      <c r="DZ161" s="206"/>
      <c r="EA161" s="206"/>
      <c r="EB161" s="206"/>
      <c r="EC161" s="206"/>
      <c r="ED161" s="206"/>
      <c r="EE161" s="206"/>
      <c r="EF161" s="206"/>
      <c r="EG161" s="206"/>
      <c r="EH161" s="206"/>
      <c r="EI161" s="206"/>
      <c r="EJ161" s="206"/>
      <c r="EK161" s="206"/>
      <c r="EL161" s="206"/>
      <c r="EM161" s="206"/>
      <c r="EN161" s="206"/>
      <c r="EO161" s="206"/>
      <c r="EP161" s="206"/>
      <c r="EQ161" s="206"/>
      <c r="ER161" s="206"/>
      <c r="ES161" s="206"/>
      <c r="ET161" s="206"/>
      <c r="EU161" s="206"/>
      <c r="EV161" s="206"/>
      <c r="EW161" s="206"/>
      <c r="EX161" s="206"/>
      <c r="EY161" s="206"/>
      <c r="EZ161" s="206"/>
      <c r="FA161" s="206"/>
      <c r="FB161" s="206"/>
      <c r="FC161" s="206"/>
      <c r="FD161" s="206"/>
      <c r="FE161" s="206"/>
      <c r="FF161" s="206"/>
      <c r="FG161" s="206"/>
      <c r="FH161" s="206"/>
      <c r="FI161" s="206"/>
      <c r="FJ161" s="206"/>
      <c r="FK161" s="206"/>
      <c r="FL161" s="206"/>
      <c r="FM161" s="206"/>
      <c r="FN161" s="206"/>
      <c r="FO161" s="206"/>
      <c r="FP161" s="206"/>
      <c r="FQ161" s="206"/>
      <c r="FR161" s="206"/>
      <c r="FS161" s="206"/>
      <c r="FT161" s="206"/>
      <c r="FU161" s="206"/>
      <c r="FV161" s="206"/>
      <c r="FW161" s="206"/>
      <c r="FX161" s="206"/>
      <c r="FY161" s="206"/>
      <c r="FZ161" s="206"/>
      <c r="GA161" s="206"/>
      <c r="GB161" s="206"/>
      <c r="GC161" s="206"/>
      <c r="GD161" s="206"/>
      <c r="GE161" s="206"/>
      <c r="GF161" s="206"/>
      <c r="GG161" s="206"/>
      <c r="GH161" s="206"/>
      <c r="GI161" s="206"/>
      <c r="GJ161" s="206"/>
      <c r="GK161" s="206"/>
      <c r="GL161" s="206"/>
      <c r="GM161" s="206"/>
    </row>
    <row r="162" spans="1:195" s="25" customFormat="1" ht="36" customHeight="1" x14ac:dyDescent="0.2">
      <c r="A162" s="169"/>
      <c r="B162" s="134"/>
      <c r="C162" s="134"/>
      <c r="D162" s="134"/>
      <c r="E162" s="134"/>
      <c r="F162" s="169"/>
      <c r="G162" s="135"/>
      <c r="H162" s="134"/>
      <c r="I162" s="135"/>
      <c r="J162" s="134"/>
      <c r="K162" s="134"/>
      <c r="L162" s="134"/>
      <c r="M162" s="134"/>
      <c r="N162" s="134"/>
      <c r="O162" s="134"/>
      <c r="P162" s="134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  <c r="AA162" s="206"/>
      <c r="AB162" s="206"/>
      <c r="AC162" s="206"/>
      <c r="AD162" s="206"/>
      <c r="AE162" s="206"/>
      <c r="AF162" s="206"/>
      <c r="AG162" s="206"/>
      <c r="AH162" s="206"/>
      <c r="AI162" s="206"/>
      <c r="AJ162" s="206"/>
      <c r="AK162" s="206"/>
      <c r="AL162" s="206"/>
      <c r="AM162" s="206"/>
      <c r="AN162" s="206"/>
      <c r="AO162" s="206"/>
      <c r="AP162" s="206"/>
      <c r="AQ162" s="206"/>
      <c r="AR162" s="206"/>
      <c r="AS162" s="206"/>
      <c r="AT162" s="206"/>
      <c r="AU162" s="206"/>
      <c r="AV162" s="206"/>
      <c r="AW162" s="206"/>
      <c r="AX162" s="206"/>
      <c r="AY162" s="206"/>
      <c r="AZ162" s="206"/>
      <c r="BA162" s="206"/>
      <c r="BB162" s="206"/>
      <c r="BC162" s="206"/>
      <c r="BD162" s="206"/>
      <c r="BE162" s="206"/>
      <c r="BF162" s="206"/>
      <c r="BG162" s="206"/>
      <c r="BH162" s="206"/>
      <c r="BI162" s="206"/>
      <c r="BJ162" s="206"/>
      <c r="BK162" s="206"/>
      <c r="BL162" s="206"/>
      <c r="BM162" s="206"/>
      <c r="BN162" s="206"/>
      <c r="BO162" s="206"/>
      <c r="BP162" s="206"/>
      <c r="BQ162" s="206"/>
      <c r="BR162" s="206"/>
      <c r="BS162" s="206"/>
      <c r="BT162" s="206"/>
      <c r="BU162" s="206"/>
      <c r="BV162" s="206"/>
      <c r="BW162" s="206"/>
      <c r="BX162" s="206"/>
      <c r="BY162" s="206"/>
      <c r="BZ162" s="206"/>
      <c r="CA162" s="206"/>
      <c r="CB162" s="206"/>
      <c r="CC162" s="206"/>
      <c r="CD162" s="206"/>
      <c r="CE162" s="206"/>
      <c r="CF162" s="206"/>
      <c r="CG162" s="206"/>
      <c r="CH162" s="206"/>
      <c r="CI162" s="206"/>
      <c r="CJ162" s="206"/>
      <c r="CK162" s="206"/>
      <c r="CL162" s="206"/>
      <c r="CM162" s="206"/>
      <c r="CN162" s="206"/>
      <c r="CO162" s="206"/>
      <c r="CP162" s="206"/>
      <c r="CQ162" s="206"/>
      <c r="CR162" s="206"/>
      <c r="CS162" s="206"/>
      <c r="CT162" s="206"/>
      <c r="CU162" s="206"/>
      <c r="CV162" s="206"/>
      <c r="CW162" s="206"/>
      <c r="CX162" s="206"/>
      <c r="CY162" s="206"/>
      <c r="CZ162" s="206"/>
      <c r="DA162" s="206"/>
      <c r="DB162" s="206"/>
      <c r="DC162" s="206"/>
      <c r="DD162" s="206"/>
      <c r="DE162" s="206"/>
      <c r="DF162" s="206"/>
      <c r="DG162" s="206"/>
      <c r="DH162" s="206"/>
      <c r="DI162" s="206"/>
      <c r="DJ162" s="206"/>
      <c r="DK162" s="206"/>
      <c r="DL162" s="206"/>
      <c r="DM162" s="206"/>
      <c r="DN162" s="206"/>
      <c r="DO162" s="206"/>
      <c r="DP162" s="206"/>
      <c r="DQ162" s="206"/>
      <c r="DR162" s="206"/>
      <c r="DS162" s="206"/>
      <c r="DT162" s="206"/>
      <c r="DU162" s="206"/>
      <c r="DV162" s="206"/>
      <c r="DW162" s="206"/>
      <c r="DX162" s="206"/>
      <c r="DY162" s="206"/>
      <c r="DZ162" s="206"/>
      <c r="EA162" s="206"/>
      <c r="EB162" s="206"/>
      <c r="EC162" s="206"/>
      <c r="ED162" s="206"/>
      <c r="EE162" s="206"/>
      <c r="EF162" s="206"/>
      <c r="EG162" s="206"/>
      <c r="EH162" s="206"/>
      <c r="EI162" s="206"/>
      <c r="EJ162" s="206"/>
      <c r="EK162" s="206"/>
      <c r="EL162" s="206"/>
      <c r="EM162" s="206"/>
      <c r="EN162" s="206"/>
      <c r="EO162" s="206"/>
      <c r="EP162" s="206"/>
      <c r="EQ162" s="206"/>
      <c r="ER162" s="206"/>
      <c r="ES162" s="206"/>
      <c r="ET162" s="206"/>
      <c r="EU162" s="206"/>
      <c r="EV162" s="206"/>
      <c r="EW162" s="206"/>
      <c r="EX162" s="206"/>
      <c r="EY162" s="206"/>
      <c r="EZ162" s="206"/>
      <c r="FA162" s="206"/>
      <c r="FB162" s="206"/>
      <c r="FC162" s="206"/>
      <c r="FD162" s="206"/>
      <c r="FE162" s="206"/>
      <c r="FF162" s="206"/>
      <c r="FG162" s="206"/>
      <c r="FH162" s="206"/>
      <c r="FI162" s="206"/>
      <c r="FJ162" s="206"/>
      <c r="FK162" s="206"/>
      <c r="FL162" s="206"/>
      <c r="FM162" s="206"/>
      <c r="FN162" s="206"/>
      <c r="FO162" s="206"/>
      <c r="FP162" s="206"/>
      <c r="FQ162" s="206"/>
      <c r="FR162" s="206"/>
      <c r="FS162" s="206"/>
      <c r="FT162" s="206"/>
      <c r="FU162" s="206"/>
      <c r="FV162" s="206"/>
      <c r="FW162" s="206"/>
      <c r="FX162" s="206"/>
      <c r="FY162" s="206"/>
      <c r="FZ162" s="206"/>
      <c r="GA162" s="206"/>
      <c r="GB162" s="206"/>
      <c r="GC162" s="206"/>
      <c r="GD162" s="206"/>
      <c r="GE162" s="206"/>
      <c r="GF162" s="206"/>
      <c r="GG162" s="206"/>
      <c r="GH162" s="206"/>
      <c r="GI162" s="206"/>
      <c r="GJ162" s="206"/>
      <c r="GK162" s="206"/>
      <c r="GL162" s="206"/>
      <c r="GM162" s="206"/>
    </row>
    <row r="163" spans="1:195" s="25" customFormat="1" ht="36" customHeight="1" x14ac:dyDescent="0.2">
      <c r="A163" s="169"/>
      <c r="B163" s="134"/>
      <c r="C163" s="134"/>
      <c r="D163" s="134"/>
      <c r="E163" s="134"/>
      <c r="F163" s="169"/>
      <c r="G163" s="135"/>
      <c r="H163" s="134"/>
      <c r="I163" s="135"/>
      <c r="J163" s="134"/>
      <c r="K163" s="134"/>
      <c r="L163" s="134"/>
      <c r="M163" s="134"/>
      <c r="N163" s="134"/>
      <c r="O163" s="134"/>
      <c r="P163" s="134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  <c r="AA163" s="206"/>
      <c r="AB163" s="206"/>
      <c r="AC163" s="206"/>
      <c r="AD163" s="206"/>
      <c r="AE163" s="206"/>
      <c r="AF163" s="206"/>
      <c r="AG163" s="206"/>
      <c r="AH163" s="206"/>
      <c r="AI163" s="206"/>
      <c r="AJ163" s="206"/>
      <c r="AK163" s="206"/>
      <c r="AL163" s="206"/>
      <c r="AM163" s="206"/>
      <c r="AN163" s="206"/>
      <c r="AO163" s="206"/>
      <c r="AP163" s="206"/>
      <c r="AQ163" s="206"/>
      <c r="AR163" s="206"/>
      <c r="AS163" s="206"/>
      <c r="AT163" s="206"/>
      <c r="AU163" s="206"/>
      <c r="AV163" s="206"/>
      <c r="AW163" s="206"/>
      <c r="AX163" s="206"/>
      <c r="AY163" s="206"/>
      <c r="AZ163" s="206"/>
      <c r="BA163" s="206"/>
      <c r="BB163" s="206"/>
      <c r="BC163" s="206"/>
      <c r="BD163" s="206"/>
      <c r="BE163" s="206"/>
      <c r="BF163" s="206"/>
      <c r="BG163" s="206"/>
      <c r="BH163" s="206"/>
      <c r="BI163" s="206"/>
      <c r="BJ163" s="206"/>
      <c r="BK163" s="206"/>
      <c r="BL163" s="206"/>
      <c r="BM163" s="206"/>
      <c r="BN163" s="206"/>
      <c r="BO163" s="206"/>
      <c r="BP163" s="206"/>
      <c r="BQ163" s="206"/>
      <c r="BR163" s="206"/>
      <c r="BS163" s="206"/>
      <c r="BT163" s="206"/>
      <c r="BU163" s="206"/>
      <c r="BV163" s="206"/>
      <c r="BW163" s="206"/>
      <c r="BX163" s="206"/>
      <c r="BY163" s="206"/>
      <c r="BZ163" s="206"/>
      <c r="CA163" s="206"/>
      <c r="CB163" s="206"/>
      <c r="CC163" s="206"/>
      <c r="CD163" s="206"/>
      <c r="CE163" s="206"/>
      <c r="CF163" s="206"/>
      <c r="CG163" s="206"/>
      <c r="CH163" s="206"/>
      <c r="CI163" s="206"/>
      <c r="CJ163" s="206"/>
      <c r="CK163" s="206"/>
      <c r="CL163" s="206"/>
      <c r="CM163" s="206"/>
      <c r="CN163" s="206"/>
      <c r="CO163" s="206"/>
      <c r="CP163" s="206"/>
      <c r="CQ163" s="206"/>
      <c r="CR163" s="206"/>
      <c r="CS163" s="206"/>
      <c r="CT163" s="206"/>
      <c r="CU163" s="206"/>
      <c r="CV163" s="206"/>
      <c r="CW163" s="206"/>
      <c r="CX163" s="206"/>
      <c r="CY163" s="206"/>
      <c r="CZ163" s="206"/>
      <c r="DA163" s="206"/>
      <c r="DB163" s="206"/>
      <c r="DC163" s="206"/>
      <c r="DD163" s="206"/>
      <c r="DE163" s="206"/>
      <c r="DF163" s="206"/>
      <c r="DG163" s="206"/>
      <c r="DH163" s="206"/>
      <c r="DI163" s="206"/>
      <c r="DJ163" s="206"/>
      <c r="DK163" s="206"/>
      <c r="DL163" s="206"/>
      <c r="DM163" s="206"/>
      <c r="DN163" s="206"/>
      <c r="DO163" s="206"/>
      <c r="DP163" s="206"/>
      <c r="DQ163" s="206"/>
      <c r="DR163" s="206"/>
      <c r="DS163" s="206"/>
      <c r="DT163" s="206"/>
      <c r="DU163" s="206"/>
      <c r="DV163" s="206"/>
      <c r="DW163" s="206"/>
      <c r="DX163" s="206"/>
      <c r="DY163" s="206"/>
      <c r="DZ163" s="206"/>
      <c r="EA163" s="206"/>
      <c r="EB163" s="206"/>
      <c r="EC163" s="206"/>
      <c r="ED163" s="206"/>
      <c r="EE163" s="206"/>
      <c r="EF163" s="206"/>
      <c r="EG163" s="206"/>
      <c r="EH163" s="206"/>
      <c r="EI163" s="206"/>
      <c r="EJ163" s="206"/>
      <c r="EK163" s="206"/>
      <c r="EL163" s="206"/>
      <c r="EM163" s="206"/>
      <c r="EN163" s="206"/>
      <c r="EO163" s="206"/>
      <c r="EP163" s="206"/>
      <c r="EQ163" s="206"/>
      <c r="ER163" s="206"/>
      <c r="ES163" s="206"/>
      <c r="ET163" s="206"/>
      <c r="EU163" s="206"/>
      <c r="EV163" s="206"/>
      <c r="EW163" s="206"/>
      <c r="EX163" s="206"/>
      <c r="EY163" s="206"/>
      <c r="EZ163" s="206"/>
      <c r="FA163" s="206"/>
      <c r="FB163" s="206"/>
      <c r="FC163" s="206"/>
      <c r="FD163" s="206"/>
      <c r="FE163" s="206"/>
      <c r="FF163" s="206"/>
      <c r="FG163" s="206"/>
      <c r="FH163" s="206"/>
      <c r="FI163" s="206"/>
      <c r="FJ163" s="206"/>
      <c r="FK163" s="206"/>
      <c r="FL163" s="206"/>
      <c r="FM163" s="206"/>
      <c r="FN163" s="206"/>
      <c r="FO163" s="206"/>
      <c r="FP163" s="206"/>
      <c r="FQ163" s="206"/>
      <c r="FR163" s="206"/>
      <c r="FS163" s="206"/>
      <c r="FT163" s="206"/>
      <c r="FU163" s="206"/>
      <c r="FV163" s="206"/>
      <c r="FW163" s="206"/>
      <c r="FX163" s="206"/>
      <c r="FY163" s="206"/>
      <c r="FZ163" s="206"/>
      <c r="GA163" s="206"/>
      <c r="GB163" s="206"/>
      <c r="GC163" s="206"/>
      <c r="GD163" s="206"/>
      <c r="GE163" s="206"/>
      <c r="GF163" s="206"/>
      <c r="GG163" s="206"/>
      <c r="GH163" s="206"/>
      <c r="GI163" s="206"/>
      <c r="GJ163" s="206"/>
      <c r="GK163" s="206"/>
      <c r="GL163" s="206"/>
      <c r="GM163" s="206"/>
    </row>
    <row r="164" spans="1:195" s="25" customFormat="1" ht="36" customHeight="1" x14ac:dyDescent="0.2">
      <c r="A164" s="169"/>
      <c r="B164" s="134"/>
      <c r="C164" s="134"/>
      <c r="D164" s="134"/>
      <c r="E164" s="134"/>
      <c r="F164" s="169"/>
      <c r="G164" s="135"/>
      <c r="H164" s="134"/>
      <c r="I164" s="135"/>
      <c r="J164" s="134"/>
      <c r="K164" s="134"/>
      <c r="L164" s="134"/>
      <c r="M164" s="134"/>
      <c r="N164" s="134"/>
      <c r="O164" s="134"/>
      <c r="P164" s="134"/>
      <c r="Q164" s="206"/>
      <c r="R164" s="206"/>
      <c r="S164" s="206"/>
      <c r="T164" s="206"/>
      <c r="U164" s="206"/>
      <c r="V164" s="206"/>
      <c r="W164" s="206"/>
      <c r="X164" s="206"/>
      <c r="Y164" s="206"/>
      <c r="Z164" s="206"/>
      <c r="AA164" s="206"/>
      <c r="AB164" s="206"/>
      <c r="AC164" s="206"/>
      <c r="AD164" s="206"/>
      <c r="AE164" s="206"/>
      <c r="AF164" s="206"/>
      <c r="AG164" s="206"/>
      <c r="AH164" s="206"/>
      <c r="AI164" s="206"/>
      <c r="AJ164" s="206"/>
      <c r="AK164" s="206"/>
      <c r="AL164" s="206"/>
      <c r="AM164" s="206"/>
      <c r="AN164" s="206"/>
      <c r="AO164" s="206"/>
      <c r="AP164" s="206"/>
      <c r="AQ164" s="206"/>
      <c r="AR164" s="206"/>
      <c r="AS164" s="206"/>
      <c r="AT164" s="206"/>
      <c r="AU164" s="206"/>
      <c r="AV164" s="206"/>
      <c r="AW164" s="206"/>
      <c r="AX164" s="206"/>
      <c r="AY164" s="206"/>
      <c r="AZ164" s="206"/>
      <c r="BA164" s="206"/>
      <c r="BB164" s="206"/>
      <c r="BC164" s="206"/>
      <c r="BD164" s="206"/>
      <c r="BE164" s="206"/>
      <c r="BF164" s="206"/>
      <c r="BG164" s="206"/>
      <c r="BH164" s="206"/>
      <c r="BI164" s="206"/>
      <c r="BJ164" s="206"/>
      <c r="BK164" s="206"/>
      <c r="BL164" s="206"/>
      <c r="BM164" s="206"/>
      <c r="BN164" s="206"/>
      <c r="BO164" s="206"/>
      <c r="BP164" s="206"/>
      <c r="BQ164" s="206"/>
      <c r="BR164" s="206"/>
      <c r="BS164" s="206"/>
      <c r="BT164" s="206"/>
      <c r="BU164" s="206"/>
      <c r="BV164" s="206"/>
      <c r="BW164" s="206"/>
      <c r="BX164" s="206"/>
      <c r="BY164" s="206"/>
      <c r="BZ164" s="206"/>
      <c r="CA164" s="206"/>
      <c r="CB164" s="206"/>
      <c r="CC164" s="206"/>
      <c r="CD164" s="206"/>
      <c r="CE164" s="206"/>
      <c r="CF164" s="206"/>
      <c r="CG164" s="206"/>
      <c r="CH164" s="206"/>
      <c r="CI164" s="206"/>
      <c r="CJ164" s="206"/>
      <c r="CK164" s="206"/>
      <c r="CL164" s="206"/>
      <c r="CM164" s="206"/>
      <c r="CN164" s="206"/>
      <c r="CO164" s="206"/>
      <c r="CP164" s="206"/>
      <c r="CQ164" s="206"/>
      <c r="CR164" s="206"/>
      <c r="CS164" s="206"/>
      <c r="CT164" s="206"/>
      <c r="CU164" s="206"/>
      <c r="CV164" s="206"/>
      <c r="CW164" s="206"/>
      <c r="CX164" s="206"/>
      <c r="CY164" s="206"/>
      <c r="CZ164" s="206"/>
      <c r="DA164" s="206"/>
      <c r="DB164" s="206"/>
      <c r="DC164" s="206"/>
      <c r="DD164" s="206"/>
      <c r="DE164" s="206"/>
      <c r="DF164" s="206"/>
      <c r="DG164" s="206"/>
      <c r="DH164" s="206"/>
      <c r="DI164" s="206"/>
      <c r="DJ164" s="206"/>
      <c r="DK164" s="206"/>
      <c r="DL164" s="206"/>
      <c r="DM164" s="206"/>
      <c r="DN164" s="206"/>
      <c r="DO164" s="206"/>
      <c r="DP164" s="206"/>
      <c r="DQ164" s="206"/>
      <c r="DR164" s="206"/>
      <c r="DS164" s="206"/>
      <c r="DT164" s="206"/>
      <c r="DU164" s="206"/>
      <c r="DV164" s="206"/>
      <c r="DW164" s="206"/>
      <c r="DX164" s="206"/>
      <c r="DY164" s="206"/>
      <c r="DZ164" s="206"/>
      <c r="EA164" s="206"/>
      <c r="EB164" s="206"/>
      <c r="EC164" s="206"/>
      <c r="ED164" s="206"/>
      <c r="EE164" s="206"/>
      <c r="EF164" s="206"/>
      <c r="EG164" s="206"/>
      <c r="EH164" s="206"/>
      <c r="EI164" s="206"/>
      <c r="EJ164" s="206"/>
      <c r="EK164" s="206"/>
      <c r="EL164" s="206"/>
      <c r="EM164" s="206"/>
      <c r="EN164" s="206"/>
      <c r="EO164" s="206"/>
      <c r="EP164" s="206"/>
      <c r="EQ164" s="206"/>
      <c r="ER164" s="206"/>
      <c r="ES164" s="206"/>
      <c r="ET164" s="206"/>
      <c r="EU164" s="206"/>
      <c r="EV164" s="206"/>
      <c r="EW164" s="206"/>
      <c r="EX164" s="206"/>
      <c r="EY164" s="206"/>
      <c r="EZ164" s="206"/>
      <c r="FA164" s="206"/>
      <c r="FB164" s="206"/>
      <c r="FC164" s="206"/>
      <c r="FD164" s="206"/>
      <c r="FE164" s="206"/>
      <c r="FF164" s="206"/>
      <c r="FG164" s="206"/>
      <c r="FH164" s="206"/>
      <c r="FI164" s="206"/>
      <c r="FJ164" s="206"/>
      <c r="FK164" s="206"/>
      <c r="FL164" s="206"/>
      <c r="FM164" s="206"/>
      <c r="FN164" s="206"/>
      <c r="FO164" s="206"/>
      <c r="FP164" s="206"/>
      <c r="FQ164" s="206"/>
      <c r="FR164" s="206"/>
      <c r="FS164" s="206"/>
      <c r="FT164" s="206"/>
      <c r="FU164" s="206"/>
      <c r="FV164" s="206"/>
      <c r="FW164" s="206"/>
      <c r="FX164" s="206"/>
      <c r="FY164" s="206"/>
      <c r="FZ164" s="206"/>
      <c r="GA164" s="206"/>
      <c r="GB164" s="206"/>
      <c r="GC164" s="206"/>
      <c r="GD164" s="206"/>
      <c r="GE164" s="206"/>
      <c r="GF164" s="206"/>
      <c r="GG164" s="206"/>
      <c r="GH164" s="206"/>
      <c r="GI164" s="206"/>
      <c r="GJ164" s="206"/>
      <c r="GK164" s="206"/>
      <c r="GL164" s="206"/>
      <c r="GM164" s="206"/>
    </row>
    <row r="165" spans="1:195" s="25" customFormat="1" ht="36" customHeight="1" x14ac:dyDescent="0.2">
      <c r="A165" s="169"/>
      <c r="B165" s="134"/>
      <c r="C165" s="134"/>
      <c r="D165" s="134"/>
      <c r="E165" s="134"/>
      <c r="F165" s="169"/>
      <c r="G165" s="135"/>
      <c r="H165" s="134"/>
      <c r="I165" s="135"/>
      <c r="J165" s="134"/>
      <c r="K165" s="134"/>
      <c r="L165" s="134"/>
      <c r="M165" s="134"/>
      <c r="N165" s="134"/>
      <c r="O165" s="134"/>
      <c r="P165" s="134"/>
      <c r="Q165" s="206"/>
      <c r="R165" s="206"/>
      <c r="S165" s="206"/>
      <c r="T165" s="206"/>
      <c r="U165" s="206"/>
      <c r="V165" s="206"/>
      <c r="W165" s="206"/>
      <c r="X165" s="206"/>
      <c r="Y165" s="206"/>
      <c r="Z165" s="206"/>
      <c r="AA165" s="206"/>
      <c r="AB165" s="206"/>
      <c r="AC165" s="206"/>
      <c r="AD165" s="206"/>
      <c r="AE165" s="206"/>
      <c r="AF165" s="206"/>
      <c r="AG165" s="206"/>
      <c r="AH165" s="206"/>
      <c r="AI165" s="206"/>
      <c r="AJ165" s="206"/>
      <c r="AK165" s="206"/>
      <c r="AL165" s="206"/>
      <c r="AM165" s="206"/>
      <c r="AN165" s="206"/>
      <c r="AO165" s="206"/>
      <c r="AP165" s="206"/>
      <c r="AQ165" s="206"/>
      <c r="AR165" s="206"/>
      <c r="AS165" s="206"/>
      <c r="AT165" s="206"/>
      <c r="AU165" s="206"/>
      <c r="AV165" s="206"/>
      <c r="AW165" s="206"/>
      <c r="AX165" s="206"/>
      <c r="AY165" s="206"/>
      <c r="AZ165" s="206"/>
      <c r="BA165" s="206"/>
      <c r="BB165" s="206"/>
      <c r="BC165" s="206"/>
      <c r="BD165" s="206"/>
      <c r="BE165" s="206"/>
      <c r="BF165" s="206"/>
      <c r="BG165" s="206"/>
      <c r="BH165" s="206"/>
      <c r="BI165" s="206"/>
      <c r="BJ165" s="206"/>
      <c r="BK165" s="206"/>
      <c r="BL165" s="206"/>
      <c r="BM165" s="206"/>
      <c r="BN165" s="206"/>
      <c r="BO165" s="206"/>
      <c r="BP165" s="206"/>
      <c r="BQ165" s="206"/>
      <c r="BR165" s="206"/>
      <c r="BS165" s="206"/>
      <c r="BT165" s="206"/>
      <c r="BU165" s="206"/>
      <c r="BV165" s="206"/>
      <c r="BW165" s="206"/>
      <c r="BX165" s="206"/>
      <c r="BY165" s="206"/>
      <c r="BZ165" s="206"/>
      <c r="CA165" s="206"/>
      <c r="CB165" s="206"/>
      <c r="CC165" s="206"/>
      <c r="CD165" s="206"/>
      <c r="CE165" s="206"/>
      <c r="CF165" s="206"/>
      <c r="CG165" s="206"/>
      <c r="CH165" s="206"/>
      <c r="CI165" s="206"/>
      <c r="CJ165" s="206"/>
      <c r="CK165" s="206"/>
      <c r="CL165" s="206"/>
      <c r="CM165" s="206"/>
      <c r="CN165" s="206"/>
      <c r="CO165" s="206"/>
      <c r="CP165" s="206"/>
      <c r="CQ165" s="206"/>
      <c r="CR165" s="206"/>
      <c r="CS165" s="206"/>
      <c r="CT165" s="206"/>
      <c r="CU165" s="206"/>
      <c r="CV165" s="206"/>
      <c r="CW165" s="206"/>
      <c r="CX165" s="206"/>
      <c r="CY165" s="206"/>
      <c r="CZ165" s="206"/>
      <c r="DA165" s="206"/>
      <c r="DB165" s="206"/>
      <c r="DC165" s="206"/>
      <c r="DD165" s="206"/>
      <c r="DE165" s="206"/>
      <c r="DF165" s="206"/>
      <c r="DG165" s="206"/>
      <c r="DH165" s="206"/>
      <c r="DI165" s="206"/>
      <c r="DJ165" s="206"/>
      <c r="DK165" s="206"/>
      <c r="DL165" s="206"/>
      <c r="DM165" s="206"/>
      <c r="DN165" s="206"/>
      <c r="DO165" s="206"/>
      <c r="DP165" s="206"/>
      <c r="DQ165" s="206"/>
      <c r="DR165" s="206"/>
      <c r="DS165" s="206"/>
      <c r="DT165" s="206"/>
      <c r="DU165" s="206"/>
      <c r="DV165" s="206"/>
      <c r="DW165" s="206"/>
      <c r="DX165" s="206"/>
      <c r="DY165" s="206"/>
      <c r="DZ165" s="206"/>
      <c r="EA165" s="206"/>
      <c r="EB165" s="206"/>
      <c r="EC165" s="206"/>
      <c r="ED165" s="206"/>
      <c r="EE165" s="206"/>
      <c r="EF165" s="206"/>
      <c r="EG165" s="206"/>
      <c r="EH165" s="206"/>
      <c r="EI165" s="206"/>
      <c r="EJ165" s="206"/>
      <c r="EK165" s="206"/>
      <c r="EL165" s="206"/>
      <c r="EM165" s="206"/>
      <c r="EN165" s="206"/>
      <c r="EO165" s="206"/>
      <c r="EP165" s="206"/>
      <c r="EQ165" s="206"/>
      <c r="ER165" s="206"/>
      <c r="ES165" s="206"/>
      <c r="ET165" s="206"/>
      <c r="EU165" s="206"/>
      <c r="EV165" s="206"/>
      <c r="EW165" s="206"/>
      <c r="EX165" s="206"/>
      <c r="EY165" s="206"/>
      <c r="EZ165" s="206"/>
      <c r="FA165" s="206"/>
      <c r="FB165" s="206"/>
      <c r="FC165" s="206"/>
      <c r="FD165" s="206"/>
      <c r="FE165" s="206"/>
      <c r="FF165" s="206"/>
      <c r="FG165" s="206"/>
      <c r="FH165" s="206"/>
      <c r="FI165" s="206"/>
      <c r="FJ165" s="206"/>
      <c r="FK165" s="206"/>
      <c r="FL165" s="206"/>
      <c r="FM165" s="206"/>
      <c r="FN165" s="206"/>
      <c r="FO165" s="206"/>
      <c r="FP165" s="206"/>
      <c r="FQ165" s="206"/>
      <c r="FR165" s="206"/>
      <c r="FS165" s="206"/>
      <c r="FT165" s="206"/>
      <c r="FU165" s="206"/>
      <c r="FV165" s="206"/>
      <c r="FW165" s="206"/>
      <c r="FX165" s="206"/>
      <c r="FY165" s="206"/>
      <c r="FZ165" s="206"/>
      <c r="GA165" s="206"/>
      <c r="GB165" s="206"/>
      <c r="GC165" s="206"/>
      <c r="GD165" s="206"/>
      <c r="GE165" s="206"/>
      <c r="GF165" s="206"/>
      <c r="GG165" s="206"/>
      <c r="GH165" s="206"/>
      <c r="GI165" s="206"/>
      <c r="GJ165" s="206"/>
      <c r="GK165" s="206"/>
      <c r="GL165" s="206"/>
      <c r="GM165" s="206"/>
    </row>
    <row r="166" spans="1:195" s="25" customFormat="1" ht="36" customHeight="1" x14ac:dyDescent="0.2">
      <c r="A166" s="169"/>
      <c r="B166" s="134"/>
      <c r="C166" s="134"/>
      <c r="D166" s="134"/>
      <c r="E166" s="134"/>
      <c r="F166" s="169"/>
      <c r="G166" s="135"/>
      <c r="H166" s="134"/>
      <c r="I166" s="135"/>
      <c r="J166" s="134"/>
      <c r="K166" s="134"/>
      <c r="L166" s="134"/>
      <c r="M166" s="134"/>
      <c r="N166" s="134"/>
      <c r="O166" s="134"/>
      <c r="P166" s="134"/>
      <c r="Q166" s="206"/>
      <c r="R166" s="206"/>
      <c r="S166" s="206"/>
      <c r="T166" s="206"/>
      <c r="U166" s="206"/>
      <c r="V166" s="206"/>
      <c r="W166" s="206"/>
      <c r="X166" s="206"/>
      <c r="Y166" s="206"/>
      <c r="Z166" s="206"/>
      <c r="AA166" s="206"/>
      <c r="AB166" s="206"/>
      <c r="AC166" s="206"/>
      <c r="AD166" s="206"/>
      <c r="AE166" s="206"/>
      <c r="AF166" s="206"/>
      <c r="AG166" s="206"/>
      <c r="AH166" s="206"/>
      <c r="AI166" s="206"/>
      <c r="AJ166" s="206"/>
      <c r="AK166" s="206"/>
      <c r="AL166" s="206"/>
      <c r="AM166" s="206"/>
      <c r="AN166" s="206"/>
      <c r="AO166" s="206"/>
      <c r="AP166" s="206"/>
      <c r="AQ166" s="206"/>
      <c r="AR166" s="206"/>
      <c r="AS166" s="206"/>
      <c r="AT166" s="206"/>
      <c r="AU166" s="206"/>
      <c r="AV166" s="206"/>
      <c r="AW166" s="206"/>
      <c r="AX166" s="206"/>
      <c r="AY166" s="206"/>
      <c r="AZ166" s="206"/>
      <c r="BA166" s="206"/>
      <c r="BB166" s="206"/>
      <c r="BC166" s="206"/>
      <c r="BD166" s="206"/>
      <c r="BE166" s="206"/>
      <c r="BF166" s="206"/>
      <c r="BG166" s="206"/>
      <c r="BH166" s="206"/>
      <c r="BI166" s="206"/>
      <c r="BJ166" s="206"/>
      <c r="BK166" s="206"/>
      <c r="BL166" s="206"/>
      <c r="BM166" s="206"/>
      <c r="BN166" s="206"/>
      <c r="BO166" s="206"/>
      <c r="BP166" s="206"/>
      <c r="BQ166" s="206"/>
      <c r="BR166" s="206"/>
      <c r="BS166" s="206"/>
      <c r="BT166" s="206"/>
      <c r="BU166" s="206"/>
      <c r="BV166" s="206"/>
      <c r="BW166" s="206"/>
      <c r="BX166" s="206"/>
      <c r="BY166" s="206"/>
      <c r="BZ166" s="206"/>
      <c r="CA166" s="206"/>
      <c r="CB166" s="206"/>
      <c r="CC166" s="206"/>
      <c r="CD166" s="206"/>
      <c r="CE166" s="206"/>
      <c r="CF166" s="206"/>
      <c r="CG166" s="206"/>
      <c r="CH166" s="206"/>
      <c r="CI166" s="206"/>
      <c r="CJ166" s="206"/>
      <c r="CK166" s="206"/>
      <c r="CL166" s="206"/>
      <c r="CM166" s="206"/>
      <c r="CN166" s="206"/>
      <c r="CO166" s="206"/>
      <c r="CP166" s="206"/>
      <c r="CQ166" s="206"/>
      <c r="CR166" s="206"/>
      <c r="CS166" s="206"/>
      <c r="CT166" s="206"/>
      <c r="CU166" s="206"/>
      <c r="CV166" s="206"/>
      <c r="CW166" s="206"/>
      <c r="CX166" s="206"/>
      <c r="CY166" s="206"/>
      <c r="CZ166" s="206"/>
      <c r="DA166" s="206"/>
      <c r="DB166" s="206"/>
      <c r="DC166" s="206"/>
      <c r="DD166" s="206"/>
      <c r="DE166" s="206"/>
      <c r="DF166" s="206"/>
      <c r="DG166" s="206"/>
      <c r="DH166" s="206"/>
      <c r="DI166" s="206"/>
      <c r="DJ166" s="206"/>
      <c r="DK166" s="206"/>
      <c r="DL166" s="206"/>
      <c r="DM166" s="206"/>
      <c r="DN166" s="206"/>
      <c r="DO166" s="206"/>
      <c r="DP166" s="206"/>
      <c r="DQ166" s="206"/>
      <c r="DR166" s="206"/>
      <c r="DS166" s="206"/>
      <c r="DT166" s="206"/>
      <c r="DU166" s="206"/>
      <c r="DV166" s="206"/>
      <c r="DW166" s="206"/>
      <c r="DX166" s="206"/>
      <c r="DY166" s="206"/>
      <c r="DZ166" s="206"/>
      <c r="EA166" s="206"/>
      <c r="EB166" s="206"/>
      <c r="EC166" s="206"/>
      <c r="ED166" s="206"/>
      <c r="EE166" s="206"/>
      <c r="EF166" s="206"/>
      <c r="EG166" s="206"/>
      <c r="EH166" s="206"/>
      <c r="EI166" s="206"/>
      <c r="EJ166" s="206"/>
      <c r="EK166" s="206"/>
      <c r="EL166" s="206"/>
      <c r="EM166" s="206"/>
      <c r="EN166" s="206"/>
      <c r="EO166" s="206"/>
      <c r="EP166" s="206"/>
      <c r="EQ166" s="206"/>
      <c r="ER166" s="206"/>
      <c r="ES166" s="206"/>
      <c r="ET166" s="206"/>
      <c r="EU166" s="206"/>
      <c r="EV166" s="206"/>
      <c r="EW166" s="206"/>
      <c r="EX166" s="206"/>
      <c r="EY166" s="206"/>
      <c r="EZ166" s="206"/>
      <c r="FA166" s="206"/>
      <c r="FB166" s="206"/>
      <c r="FC166" s="206"/>
      <c r="FD166" s="206"/>
      <c r="FE166" s="206"/>
      <c r="FF166" s="206"/>
      <c r="FG166" s="206"/>
      <c r="FH166" s="206"/>
      <c r="FI166" s="206"/>
      <c r="FJ166" s="206"/>
      <c r="FK166" s="206"/>
      <c r="FL166" s="206"/>
      <c r="FM166" s="206"/>
      <c r="FN166" s="206"/>
      <c r="FO166" s="206"/>
      <c r="FP166" s="206"/>
      <c r="FQ166" s="206"/>
      <c r="FR166" s="206"/>
      <c r="FS166" s="206"/>
      <c r="FT166" s="206"/>
      <c r="FU166" s="206"/>
      <c r="FV166" s="206"/>
      <c r="FW166" s="206"/>
      <c r="FX166" s="206"/>
      <c r="FY166" s="206"/>
      <c r="FZ166" s="206"/>
      <c r="GA166" s="206"/>
      <c r="GB166" s="206"/>
      <c r="GC166" s="206"/>
      <c r="GD166" s="206"/>
      <c r="GE166" s="206"/>
      <c r="GF166" s="206"/>
      <c r="GG166" s="206"/>
      <c r="GH166" s="206"/>
      <c r="GI166" s="206"/>
      <c r="GJ166" s="206"/>
      <c r="GK166" s="206"/>
      <c r="GL166" s="206"/>
      <c r="GM166" s="206"/>
    </row>
  </sheetData>
  <mergeCells count="3">
    <mergeCell ref="A4:P4"/>
    <mergeCell ref="A5:P5"/>
    <mergeCell ref="A114:B114"/>
  </mergeCells>
  <phoneticPr fontId="4" type="noConversion"/>
  <conditionalFormatting sqref="H121:H125">
    <cfRule type="duplicateValues" dxfId="41" priority="1" stopIfTrue="1"/>
    <cfRule type="duplicateValues" dxfId="40" priority="2" stopIfTrue="1"/>
  </conditionalFormatting>
  <printOptions horizontalCentered="1"/>
  <pageMargins left="0" right="0" top="0.39370078740157483" bottom="0.39370078740157483" header="0" footer="0"/>
  <pageSetup paperSize="5" scale="55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</row>
    <row r="10" spans="2:21" s="16" customFormat="1" ht="15.75" x14ac:dyDescent="0.25">
      <c r="B10" s="214" t="s">
        <v>56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</row>
    <row r="11" spans="2:21" s="16" customFormat="1" ht="15" x14ac:dyDescent="0.25">
      <c r="B11" s="215" t="s">
        <v>343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</row>
    <row r="12" spans="2:21" s="16" customFormat="1" ht="9" customHeight="1" x14ac:dyDescent="0.2">
      <c r="B12" s="22"/>
      <c r="C12" s="32"/>
      <c r="D12" s="32"/>
      <c r="E12" s="16" t="s">
        <v>332</v>
      </c>
      <c r="L12" s="32"/>
      <c r="N12" s="32"/>
      <c r="O12" s="32"/>
    </row>
    <row r="13" spans="2:21" s="16" customFormat="1" x14ac:dyDescent="0.2">
      <c r="B13" s="24"/>
      <c r="C13" s="24"/>
      <c r="D13" s="24"/>
      <c r="E13" s="217" t="s">
        <v>331</v>
      </c>
      <c r="F13" s="217"/>
      <c r="G13" s="217"/>
      <c r="H13" s="217"/>
      <c r="I13" s="217"/>
      <c r="J13" s="217"/>
      <c r="K13" s="217"/>
      <c r="L13" s="24"/>
      <c r="M13" s="24"/>
      <c r="N13" s="94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4"/>
      <c r="O14" s="24"/>
      <c r="P14" s="24"/>
      <c r="Q14" s="24"/>
      <c r="R14" s="24"/>
    </row>
    <row r="15" spans="2:21" s="16" customFormat="1" ht="13.9" customHeight="1" x14ac:dyDescent="0.2"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</row>
    <row r="16" spans="2:21" ht="27.75" customHeight="1" x14ac:dyDescent="0.2">
      <c r="B16" s="105" t="s">
        <v>50</v>
      </c>
      <c r="C16" s="106" t="s">
        <v>44</v>
      </c>
      <c r="D16" s="107" t="s">
        <v>164</v>
      </c>
      <c r="E16" s="108" t="s">
        <v>45</v>
      </c>
      <c r="F16" s="106" t="s">
        <v>46</v>
      </c>
      <c r="G16" s="106" t="s">
        <v>220</v>
      </c>
      <c r="H16" s="106" t="s">
        <v>333</v>
      </c>
      <c r="I16" s="106" t="s">
        <v>334</v>
      </c>
      <c r="J16" s="109" t="s">
        <v>79</v>
      </c>
      <c r="K16" s="109" t="s">
        <v>0</v>
      </c>
      <c r="L16" s="109" t="s">
        <v>1</v>
      </c>
      <c r="M16" s="109" t="s">
        <v>2</v>
      </c>
      <c r="N16" s="109" t="s">
        <v>3</v>
      </c>
      <c r="O16" s="109" t="s">
        <v>4</v>
      </c>
      <c r="P16" s="109" t="s">
        <v>5</v>
      </c>
      <c r="Q16" s="109" t="s">
        <v>6</v>
      </c>
      <c r="R16" s="110" t="s">
        <v>64</v>
      </c>
      <c r="S16" s="16"/>
      <c r="T16" s="16"/>
      <c r="U16" s="16"/>
    </row>
    <row r="17" spans="2:18" s="16" customFormat="1" ht="38.25" customHeight="1" x14ac:dyDescent="0.2">
      <c r="B17" s="111">
        <v>1</v>
      </c>
      <c r="C17" s="4" t="s">
        <v>118</v>
      </c>
      <c r="D17" s="4" t="s">
        <v>174</v>
      </c>
      <c r="E17" s="4" t="s">
        <v>366</v>
      </c>
      <c r="F17" s="33" t="s">
        <v>117</v>
      </c>
      <c r="G17" s="34" t="s">
        <v>222</v>
      </c>
      <c r="H17" s="91">
        <v>44743</v>
      </c>
      <c r="I17" s="34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3">
        <f t="shared" ref="R17" si="1">(L17-Q17)</f>
        <v>117243.38</v>
      </c>
    </row>
    <row r="18" spans="2:18" s="16" customFormat="1" ht="38.25" customHeight="1" x14ac:dyDescent="0.2">
      <c r="B18" s="111">
        <v>2</v>
      </c>
      <c r="C18" s="4" t="s">
        <v>124</v>
      </c>
      <c r="D18" s="4" t="s">
        <v>174</v>
      </c>
      <c r="E18" s="4" t="s">
        <v>367</v>
      </c>
      <c r="F18" s="33" t="s">
        <v>117</v>
      </c>
      <c r="G18" s="34" t="s">
        <v>222</v>
      </c>
      <c r="H18" s="91">
        <v>44562</v>
      </c>
      <c r="I18" s="91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3">
        <f t="shared" ref="R18:R71" si="3">(L18-Q18)</f>
        <v>74902.880000000005</v>
      </c>
    </row>
    <row r="19" spans="2:18" s="16" customFormat="1" ht="38.25" customHeight="1" x14ac:dyDescent="0.2">
      <c r="B19" s="111">
        <v>3</v>
      </c>
      <c r="C19" s="4" t="s">
        <v>152</v>
      </c>
      <c r="D19" s="4" t="s">
        <v>174</v>
      </c>
      <c r="E19" s="4" t="s">
        <v>369</v>
      </c>
      <c r="F19" s="33" t="s">
        <v>117</v>
      </c>
      <c r="G19" s="34" t="s">
        <v>222</v>
      </c>
      <c r="H19" s="34" t="s">
        <v>336</v>
      </c>
      <c r="I19" s="91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3">
        <f t="shared" ref="R19" si="5">(L19-Q19)</f>
        <v>74902.880000000005</v>
      </c>
    </row>
    <row r="20" spans="2:18" s="16" customFormat="1" ht="38.25" customHeight="1" x14ac:dyDescent="0.2">
      <c r="B20" s="111">
        <v>4</v>
      </c>
      <c r="C20" s="4" t="s">
        <v>134</v>
      </c>
      <c r="D20" s="4" t="s">
        <v>174</v>
      </c>
      <c r="E20" s="4" t="s">
        <v>368</v>
      </c>
      <c r="F20" s="33" t="s">
        <v>117</v>
      </c>
      <c r="G20" s="34" t="s">
        <v>221</v>
      </c>
      <c r="H20" s="91">
        <v>44774</v>
      </c>
      <c r="I20" s="91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3">
        <f t="shared" si="3"/>
        <v>58209.33</v>
      </c>
    </row>
    <row r="21" spans="2:18" s="16" customFormat="1" ht="38.25" customHeight="1" x14ac:dyDescent="0.2">
      <c r="B21" s="111">
        <v>5</v>
      </c>
      <c r="C21" s="4" t="s">
        <v>287</v>
      </c>
      <c r="D21" s="4" t="s">
        <v>174</v>
      </c>
      <c r="E21" s="4" t="s">
        <v>370</v>
      </c>
      <c r="F21" s="33" t="s">
        <v>117</v>
      </c>
      <c r="G21" s="7" t="s">
        <v>221</v>
      </c>
      <c r="H21" s="92">
        <v>44440</v>
      </c>
      <c r="I21" s="92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3">
        <f t="shared" si="3"/>
        <v>42315.5</v>
      </c>
    </row>
    <row r="22" spans="2:18" s="16" customFormat="1" ht="38.25" customHeight="1" x14ac:dyDescent="0.2">
      <c r="B22" s="111">
        <v>6</v>
      </c>
      <c r="C22" s="4" t="s">
        <v>288</v>
      </c>
      <c r="D22" s="4" t="s">
        <v>354</v>
      </c>
      <c r="E22" s="4" t="s">
        <v>371</v>
      </c>
      <c r="F22" s="33" t="s">
        <v>117</v>
      </c>
      <c r="G22" s="7" t="s">
        <v>221</v>
      </c>
      <c r="H22" s="92">
        <v>44564</v>
      </c>
      <c r="I22" s="92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3">
        <f t="shared" ref="R22" si="7">(L22-Q22)</f>
        <v>117243.38</v>
      </c>
    </row>
    <row r="23" spans="2:18" s="16" customFormat="1" ht="38.25" customHeight="1" x14ac:dyDescent="0.2">
      <c r="B23" s="111">
        <v>7</v>
      </c>
      <c r="C23" s="4" t="s">
        <v>99</v>
      </c>
      <c r="D23" s="4" t="s">
        <v>354</v>
      </c>
      <c r="E23" s="4" t="s">
        <v>372</v>
      </c>
      <c r="F23" s="33" t="s">
        <v>117</v>
      </c>
      <c r="G23" s="34" t="s">
        <v>222</v>
      </c>
      <c r="H23" s="91">
        <v>44564</v>
      </c>
      <c r="I23" s="91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3">
        <f t="shared" si="3"/>
        <v>74802.880000000005</v>
      </c>
    </row>
    <row r="24" spans="2:18" s="16" customFormat="1" ht="38.25" customHeight="1" x14ac:dyDescent="0.2">
      <c r="B24" s="111">
        <v>8</v>
      </c>
      <c r="C24" s="4" t="s">
        <v>289</v>
      </c>
      <c r="D24" s="4" t="s">
        <v>176</v>
      </c>
      <c r="E24" s="4" t="s">
        <v>374</v>
      </c>
      <c r="F24" s="33" t="s">
        <v>117</v>
      </c>
      <c r="G24" s="7" t="s">
        <v>221</v>
      </c>
      <c r="H24" s="7" t="s">
        <v>340</v>
      </c>
      <c r="I24" s="92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3">
        <f t="shared" si="3"/>
        <v>117243.38</v>
      </c>
    </row>
    <row r="25" spans="2:18" s="16" customFormat="1" ht="38.25" customHeight="1" x14ac:dyDescent="0.2">
      <c r="B25" s="111">
        <v>9</v>
      </c>
      <c r="C25" s="4" t="s">
        <v>292</v>
      </c>
      <c r="D25" s="4" t="s">
        <v>355</v>
      </c>
      <c r="E25" s="4" t="s">
        <v>373</v>
      </c>
      <c r="F25" s="33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3">
        <f t="shared" ref="R25:R26" si="9">(L25-Q25)</f>
        <v>74902.880000000005</v>
      </c>
    </row>
    <row r="26" spans="2:18" s="16" customFormat="1" ht="38.25" customHeight="1" x14ac:dyDescent="0.2">
      <c r="B26" s="111">
        <v>10</v>
      </c>
      <c r="C26" s="4" t="s">
        <v>291</v>
      </c>
      <c r="D26" s="4" t="s">
        <v>355</v>
      </c>
      <c r="E26" s="4" t="s">
        <v>8</v>
      </c>
      <c r="F26" s="33" t="s">
        <v>117</v>
      </c>
      <c r="G26" s="7" t="s">
        <v>221</v>
      </c>
      <c r="H26" s="92">
        <v>44564</v>
      </c>
      <c r="I26" s="92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3">
        <f t="shared" si="9"/>
        <v>45166</v>
      </c>
    </row>
    <row r="27" spans="2:18" s="16" customFormat="1" ht="38.25" customHeight="1" x14ac:dyDescent="0.2">
      <c r="B27" s="111">
        <v>11</v>
      </c>
      <c r="C27" s="4" t="s">
        <v>290</v>
      </c>
      <c r="D27" s="4" t="s">
        <v>355</v>
      </c>
      <c r="E27" s="4" t="s">
        <v>98</v>
      </c>
      <c r="F27" s="33" t="s">
        <v>117</v>
      </c>
      <c r="G27" s="7" t="s">
        <v>221</v>
      </c>
      <c r="H27" s="92">
        <v>44564</v>
      </c>
      <c r="I27" s="92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3">
        <f t="shared" si="3"/>
        <v>41167.17</v>
      </c>
    </row>
    <row r="28" spans="2:18" s="16" customFormat="1" ht="38.25" customHeight="1" x14ac:dyDescent="0.2">
      <c r="B28" s="111">
        <v>12</v>
      </c>
      <c r="C28" s="4" t="s">
        <v>139</v>
      </c>
      <c r="D28" s="4" t="s">
        <v>356</v>
      </c>
      <c r="E28" s="4" t="s">
        <v>376</v>
      </c>
      <c r="F28" s="33" t="s">
        <v>117</v>
      </c>
      <c r="G28" s="34" t="s">
        <v>221</v>
      </c>
      <c r="H28" s="91">
        <v>44409</v>
      </c>
      <c r="I28" s="91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3">
        <f t="shared" si="3"/>
        <v>86891.200000000012</v>
      </c>
    </row>
    <row r="29" spans="2:18" s="16" customFormat="1" ht="38.25" customHeight="1" x14ac:dyDescent="0.2">
      <c r="B29" s="111">
        <v>13</v>
      </c>
      <c r="C29" s="4" t="s">
        <v>293</v>
      </c>
      <c r="D29" s="4" t="s">
        <v>357</v>
      </c>
      <c r="E29" s="4" t="s">
        <v>375</v>
      </c>
      <c r="F29" s="33" t="s">
        <v>117</v>
      </c>
      <c r="G29" s="7" t="s">
        <v>221</v>
      </c>
      <c r="H29" s="92">
        <v>44563</v>
      </c>
      <c r="I29" s="92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3">
        <f t="shared" si="3"/>
        <v>89016.38</v>
      </c>
    </row>
    <row r="30" spans="2:18" s="16" customFormat="1" ht="38.25" customHeight="1" x14ac:dyDescent="0.2">
      <c r="B30" s="111">
        <v>14</v>
      </c>
      <c r="C30" s="4" t="s">
        <v>294</v>
      </c>
      <c r="D30" s="4" t="s">
        <v>357</v>
      </c>
      <c r="E30" s="4" t="s">
        <v>8</v>
      </c>
      <c r="F30" s="33" t="s">
        <v>117</v>
      </c>
      <c r="G30" s="7" t="s">
        <v>221</v>
      </c>
      <c r="H30" s="7" t="s">
        <v>337</v>
      </c>
      <c r="I30" s="92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3">
        <f t="shared" si="3"/>
        <v>46920</v>
      </c>
    </row>
    <row r="31" spans="2:18" s="16" customFormat="1" ht="38.25" customHeight="1" x14ac:dyDescent="0.2">
      <c r="B31" s="111">
        <v>15</v>
      </c>
      <c r="C31" s="4" t="s">
        <v>130</v>
      </c>
      <c r="D31" s="4" t="s">
        <v>358</v>
      </c>
      <c r="E31" s="4" t="s">
        <v>377</v>
      </c>
      <c r="F31" s="33" t="s">
        <v>117</v>
      </c>
      <c r="G31" s="7" t="s">
        <v>221</v>
      </c>
      <c r="H31" s="92">
        <v>44562</v>
      </c>
      <c r="I31" s="92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3">
        <f t="shared" ref="R31" si="11">(L31-Q31)</f>
        <v>114411.38</v>
      </c>
    </row>
    <row r="32" spans="2:18" s="16" customFormat="1" ht="38.25" customHeight="1" x14ac:dyDescent="0.2">
      <c r="B32" s="111">
        <v>16</v>
      </c>
      <c r="C32" s="4" t="s">
        <v>201</v>
      </c>
      <c r="D32" s="4" t="s">
        <v>358</v>
      </c>
      <c r="E32" s="4" t="s">
        <v>295</v>
      </c>
      <c r="F32" s="33" t="s">
        <v>117</v>
      </c>
      <c r="G32" s="7" t="s">
        <v>222</v>
      </c>
      <c r="H32" s="92">
        <v>44409</v>
      </c>
      <c r="I32" s="92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3">
        <f t="shared" si="3"/>
        <v>33747.4</v>
      </c>
    </row>
    <row r="33" spans="2:18" s="16" customFormat="1" ht="38.25" customHeight="1" x14ac:dyDescent="0.2">
      <c r="B33" s="111">
        <v>17</v>
      </c>
      <c r="C33" s="4" t="s">
        <v>153</v>
      </c>
      <c r="D33" s="4" t="s">
        <v>358</v>
      </c>
      <c r="E33" s="4" t="s">
        <v>296</v>
      </c>
      <c r="F33" s="33" t="s">
        <v>117</v>
      </c>
      <c r="G33" s="7" t="s">
        <v>221</v>
      </c>
      <c r="H33" s="92">
        <v>44562</v>
      </c>
      <c r="I33" s="92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3">
        <f t="shared" si="3"/>
        <v>41067.17</v>
      </c>
    </row>
    <row r="34" spans="2:18" s="16" customFormat="1" ht="38.25" customHeight="1" x14ac:dyDescent="0.2">
      <c r="B34" s="111">
        <v>18</v>
      </c>
      <c r="C34" s="4" t="s">
        <v>155</v>
      </c>
      <c r="D34" s="4" t="s">
        <v>358</v>
      </c>
      <c r="E34" s="4" t="s">
        <v>297</v>
      </c>
      <c r="F34" s="33" t="s">
        <v>117</v>
      </c>
      <c r="G34" s="7" t="s">
        <v>221</v>
      </c>
      <c r="H34" s="92">
        <v>44409</v>
      </c>
      <c r="I34" s="92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3">
        <f t="shared" si="3"/>
        <v>41966.94</v>
      </c>
    </row>
    <row r="35" spans="2:18" s="16" customFormat="1" ht="38.25" customHeight="1" x14ac:dyDescent="0.2">
      <c r="B35" s="111">
        <v>19</v>
      </c>
      <c r="C35" s="4" t="s">
        <v>110</v>
      </c>
      <c r="D35" s="4" t="s">
        <v>224</v>
      </c>
      <c r="E35" s="4" t="s">
        <v>378</v>
      </c>
      <c r="F35" s="33" t="s">
        <v>117</v>
      </c>
      <c r="G35" s="7" t="s">
        <v>222</v>
      </c>
      <c r="H35" s="92">
        <v>44562</v>
      </c>
      <c r="I35" s="92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3">
        <f t="shared" ref="R35" si="13">(L35-Q35)</f>
        <v>115089.38</v>
      </c>
    </row>
    <row r="36" spans="2:18" s="16" customFormat="1" ht="38.25" customHeight="1" x14ac:dyDescent="0.2">
      <c r="B36" s="111">
        <v>20</v>
      </c>
      <c r="C36" s="4" t="s">
        <v>168</v>
      </c>
      <c r="D36" s="4" t="s">
        <v>224</v>
      </c>
      <c r="E36" s="4" t="s">
        <v>380</v>
      </c>
      <c r="F36" s="33" t="s">
        <v>117</v>
      </c>
      <c r="G36" s="7" t="s">
        <v>222</v>
      </c>
      <c r="H36" s="92">
        <v>44151</v>
      </c>
      <c r="I36" s="92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3">
        <f t="shared" si="3"/>
        <v>81859.63</v>
      </c>
    </row>
    <row r="37" spans="2:18" s="16" customFormat="1" ht="38.25" customHeight="1" x14ac:dyDescent="0.2">
      <c r="B37" s="111">
        <v>21</v>
      </c>
      <c r="C37" s="4" t="s">
        <v>226</v>
      </c>
      <c r="D37" s="4" t="s">
        <v>224</v>
      </c>
      <c r="E37" s="4" t="s">
        <v>379</v>
      </c>
      <c r="F37" s="33" t="s">
        <v>117</v>
      </c>
      <c r="G37" s="7" t="s">
        <v>221</v>
      </c>
      <c r="H37" s="92">
        <v>44417</v>
      </c>
      <c r="I37" s="92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3">
        <f t="shared" ref="R37" si="15">(L37-Q37)</f>
        <v>81859.63</v>
      </c>
    </row>
    <row r="38" spans="2:18" s="16" customFormat="1" ht="38.25" customHeight="1" x14ac:dyDescent="0.2">
      <c r="B38" s="111">
        <v>22</v>
      </c>
      <c r="C38" s="4" t="s">
        <v>128</v>
      </c>
      <c r="D38" s="4" t="s">
        <v>359</v>
      </c>
      <c r="E38" s="4" t="s">
        <v>298</v>
      </c>
      <c r="F38" s="33" t="s">
        <v>117</v>
      </c>
      <c r="G38" s="7" t="s">
        <v>222</v>
      </c>
      <c r="H38" s="92">
        <v>44105</v>
      </c>
      <c r="I38" s="92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3">
        <f t="shared" si="3"/>
        <v>42215.5</v>
      </c>
    </row>
    <row r="39" spans="2:18" s="16" customFormat="1" ht="38.25" customHeight="1" x14ac:dyDescent="0.2">
      <c r="B39" s="111">
        <v>23</v>
      </c>
      <c r="C39" s="4" t="s">
        <v>246</v>
      </c>
      <c r="D39" s="4" t="s">
        <v>359</v>
      </c>
      <c r="E39" s="4" t="s">
        <v>247</v>
      </c>
      <c r="F39" s="33" t="s">
        <v>117</v>
      </c>
      <c r="G39" s="7" t="s">
        <v>222</v>
      </c>
      <c r="H39" s="92">
        <v>44501</v>
      </c>
      <c r="I39" s="92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3">
        <f t="shared" si="3"/>
        <v>39515.26</v>
      </c>
    </row>
    <row r="40" spans="2:18" s="16" customFormat="1" ht="38.25" customHeight="1" x14ac:dyDescent="0.2">
      <c r="B40" s="111">
        <v>24</v>
      </c>
      <c r="C40" s="4" t="s">
        <v>244</v>
      </c>
      <c r="D40" s="4" t="s">
        <v>359</v>
      </c>
      <c r="E40" s="4" t="s">
        <v>299</v>
      </c>
      <c r="F40" s="33" t="s">
        <v>117</v>
      </c>
      <c r="G40" s="7" t="s">
        <v>222</v>
      </c>
      <c r="H40" s="92">
        <v>44440</v>
      </c>
      <c r="I40" s="92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3">
        <f t="shared" si="3"/>
        <v>66833.540000000008</v>
      </c>
    </row>
    <row r="41" spans="2:18" s="16" customFormat="1" ht="38.25" customHeight="1" x14ac:dyDescent="0.2">
      <c r="B41" s="111">
        <v>25</v>
      </c>
      <c r="C41" s="4" t="s">
        <v>300</v>
      </c>
      <c r="D41" s="4" t="s">
        <v>359</v>
      </c>
      <c r="E41" s="4" t="s">
        <v>301</v>
      </c>
      <c r="F41" s="33" t="s">
        <v>117</v>
      </c>
      <c r="G41" s="7" t="s">
        <v>222</v>
      </c>
      <c r="H41" s="92">
        <v>44473</v>
      </c>
      <c r="I41" s="92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3">
        <f t="shared" si="3"/>
        <v>64420.65</v>
      </c>
    </row>
    <row r="42" spans="2:18" s="16" customFormat="1" ht="38.25" customHeight="1" x14ac:dyDescent="0.2">
      <c r="B42" s="111">
        <v>26</v>
      </c>
      <c r="C42" s="97" t="s">
        <v>346</v>
      </c>
      <c r="D42" s="4" t="s">
        <v>224</v>
      </c>
      <c r="E42" s="97" t="s">
        <v>347</v>
      </c>
      <c r="F42" s="33" t="s">
        <v>117</v>
      </c>
      <c r="G42" s="98" t="s">
        <v>222</v>
      </c>
      <c r="H42" s="99">
        <v>44652</v>
      </c>
      <c r="I42" s="99">
        <v>44835</v>
      </c>
      <c r="J42" s="100">
        <v>45000</v>
      </c>
      <c r="K42" s="101">
        <v>0</v>
      </c>
      <c r="L42" s="100">
        <v>45000</v>
      </c>
      <c r="M42" s="100">
        <v>1291.5</v>
      </c>
      <c r="N42" s="100">
        <v>1148.33</v>
      </c>
      <c r="O42" s="100">
        <v>1368</v>
      </c>
      <c r="P42" s="100">
        <v>125</v>
      </c>
      <c r="Q42" s="3">
        <f t="shared" ref="Q42" si="16">SUM(M42:P42)</f>
        <v>3932.83</v>
      </c>
      <c r="R42" s="103">
        <f t="shared" ref="R42" si="17">(L42-Q42)</f>
        <v>41067.17</v>
      </c>
    </row>
    <row r="43" spans="2:18" s="16" customFormat="1" ht="38.25" customHeight="1" x14ac:dyDescent="0.2">
      <c r="B43" s="111">
        <v>27</v>
      </c>
      <c r="C43" s="4" t="s">
        <v>302</v>
      </c>
      <c r="D43" s="35" t="s">
        <v>360</v>
      </c>
      <c r="E43" s="4" t="s">
        <v>161</v>
      </c>
      <c r="F43" s="33" t="s">
        <v>117</v>
      </c>
      <c r="G43" s="7" t="s">
        <v>222</v>
      </c>
      <c r="H43" s="92">
        <v>44562</v>
      </c>
      <c r="I43" s="92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3">
        <f t="shared" si="3"/>
        <v>117243.38</v>
      </c>
    </row>
    <row r="44" spans="2:18" s="16" customFormat="1" ht="38.25" customHeight="1" x14ac:dyDescent="0.2">
      <c r="B44" s="111">
        <v>28</v>
      </c>
      <c r="C44" s="4" t="s">
        <v>305</v>
      </c>
      <c r="D44" s="35" t="s">
        <v>360</v>
      </c>
      <c r="E44" s="4" t="s">
        <v>381</v>
      </c>
      <c r="F44" s="33" t="s">
        <v>117</v>
      </c>
      <c r="G44" s="7" t="s">
        <v>221</v>
      </c>
      <c r="H44" s="92">
        <v>44409</v>
      </c>
      <c r="I44" s="92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3">
        <f t="shared" ref="R44" si="19">(L44-Q44)</f>
        <v>73890.290000000008</v>
      </c>
    </row>
    <row r="45" spans="2:18" s="16" customFormat="1" ht="38.25" customHeight="1" x14ac:dyDescent="0.2">
      <c r="B45" s="111">
        <v>29</v>
      </c>
      <c r="C45" s="4" t="s">
        <v>303</v>
      </c>
      <c r="D45" s="35" t="s">
        <v>360</v>
      </c>
      <c r="E45" s="4" t="s">
        <v>304</v>
      </c>
      <c r="F45" s="33" t="s">
        <v>117</v>
      </c>
      <c r="G45" s="7" t="s">
        <v>222</v>
      </c>
      <c r="H45" s="92">
        <v>44409</v>
      </c>
      <c r="I45" s="92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3">
        <f t="shared" si="3"/>
        <v>42847.18</v>
      </c>
    </row>
    <row r="46" spans="2:18" s="16" customFormat="1" ht="38.25" customHeight="1" x14ac:dyDescent="0.2">
      <c r="B46" s="111">
        <v>30</v>
      </c>
      <c r="C46" s="97" t="s">
        <v>348</v>
      </c>
      <c r="D46" s="35" t="s">
        <v>163</v>
      </c>
      <c r="E46" s="97" t="s">
        <v>349</v>
      </c>
      <c r="F46" s="33" t="s">
        <v>117</v>
      </c>
      <c r="G46" s="98" t="s">
        <v>222</v>
      </c>
      <c r="H46" s="99">
        <v>44652</v>
      </c>
      <c r="I46" s="99">
        <v>44835</v>
      </c>
      <c r="J46" s="100">
        <v>45000</v>
      </c>
      <c r="K46" s="101">
        <v>0</v>
      </c>
      <c r="L46" s="100">
        <v>45000</v>
      </c>
      <c r="M46" s="100">
        <v>1291.5</v>
      </c>
      <c r="N46" s="100">
        <v>1148.33</v>
      </c>
      <c r="O46" s="100">
        <v>1368</v>
      </c>
      <c r="P46" s="100">
        <v>25</v>
      </c>
      <c r="Q46" s="100">
        <f>SUM(M46:P46)</f>
        <v>3832.83</v>
      </c>
      <c r="R46" s="104">
        <f>(L46-Q46)</f>
        <v>41167.17</v>
      </c>
    </row>
    <row r="47" spans="2:18" s="16" customFormat="1" ht="38.25" customHeight="1" x14ac:dyDescent="0.2">
      <c r="B47" s="111">
        <v>31</v>
      </c>
      <c r="C47" s="4" t="s">
        <v>113</v>
      </c>
      <c r="D47" s="4" t="s">
        <v>162</v>
      </c>
      <c r="E47" s="4" t="s">
        <v>306</v>
      </c>
      <c r="F47" s="33" t="s">
        <v>117</v>
      </c>
      <c r="G47" s="7" t="s">
        <v>221</v>
      </c>
      <c r="H47" s="92">
        <v>44562</v>
      </c>
      <c r="I47" s="92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3">
        <f t="shared" si="3"/>
        <v>111579.38</v>
      </c>
    </row>
    <row r="48" spans="2:18" s="16" customFormat="1" ht="38.25" customHeight="1" x14ac:dyDescent="0.2">
      <c r="B48" s="111">
        <v>32</v>
      </c>
      <c r="C48" s="4" t="s">
        <v>206</v>
      </c>
      <c r="D48" s="4" t="s">
        <v>162</v>
      </c>
      <c r="E48" s="4" t="s">
        <v>307</v>
      </c>
      <c r="F48" s="33" t="s">
        <v>117</v>
      </c>
      <c r="G48" s="7" t="s">
        <v>221</v>
      </c>
      <c r="H48" s="92">
        <v>44409</v>
      </c>
      <c r="I48" s="92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3">
        <f t="shared" si="3"/>
        <v>88916.38</v>
      </c>
    </row>
    <row r="49" spans="2:18" s="16" customFormat="1" ht="38.25" customHeight="1" x14ac:dyDescent="0.2">
      <c r="B49" s="111">
        <v>33</v>
      </c>
      <c r="C49" s="4" t="s">
        <v>265</v>
      </c>
      <c r="D49" s="4" t="s">
        <v>162</v>
      </c>
      <c r="E49" s="4" t="s">
        <v>309</v>
      </c>
      <c r="F49" s="33" t="s">
        <v>117</v>
      </c>
      <c r="G49" s="7" t="s">
        <v>222</v>
      </c>
      <c r="H49" s="92">
        <v>44501</v>
      </c>
      <c r="I49" s="92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3">
        <f t="shared" ref="R49" si="21">(L49-Q49)</f>
        <v>89016.52</v>
      </c>
    </row>
    <row r="50" spans="2:18" s="16" customFormat="1" ht="38.25" customHeight="1" x14ac:dyDescent="0.2">
      <c r="B50" s="111">
        <v>34</v>
      </c>
      <c r="C50" s="4" t="s">
        <v>229</v>
      </c>
      <c r="D50" s="4" t="s">
        <v>162</v>
      </c>
      <c r="E50" s="4" t="s">
        <v>228</v>
      </c>
      <c r="F50" s="33" t="s">
        <v>117</v>
      </c>
      <c r="G50" s="7" t="s">
        <v>221</v>
      </c>
      <c r="H50" s="92">
        <v>44775</v>
      </c>
      <c r="I50" s="92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3">
        <f t="shared" si="3"/>
        <v>41597.5</v>
      </c>
    </row>
    <row r="51" spans="2:18" s="16" customFormat="1" ht="38.25" customHeight="1" x14ac:dyDescent="0.2">
      <c r="B51" s="111">
        <v>35</v>
      </c>
      <c r="C51" s="4" t="s">
        <v>205</v>
      </c>
      <c r="D51" s="4" t="s">
        <v>162</v>
      </c>
      <c r="E51" s="4" t="s">
        <v>228</v>
      </c>
      <c r="F51" s="33" t="s">
        <v>117</v>
      </c>
      <c r="G51" s="7" t="s">
        <v>221</v>
      </c>
      <c r="H51" s="92">
        <v>44409</v>
      </c>
      <c r="I51" s="92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3">
        <f t="shared" ref="R51" si="23">(L51-Q51)</f>
        <v>42315.5</v>
      </c>
    </row>
    <row r="52" spans="2:18" s="16" customFormat="1" ht="38.25" customHeight="1" x14ac:dyDescent="0.2">
      <c r="B52" s="111">
        <v>36</v>
      </c>
      <c r="C52" s="4" t="s">
        <v>230</v>
      </c>
      <c r="D52" s="4" t="s">
        <v>162</v>
      </c>
      <c r="E52" s="4" t="s">
        <v>308</v>
      </c>
      <c r="F52" s="33" t="s">
        <v>117</v>
      </c>
      <c r="G52" s="7" t="s">
        <v>221</v>
      </c>
      <c r="H52" s="92">
        <v>44410</v>
      </c>
      <c r="I52" s="92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3">
        <f t="shared" si="3"/>
        <v>42215.5</v>
      </c>
    </row>
    <row r="53" spans="2:18" s="16" customFormat="1" ht="38.25" customHeight="1" x14ac:dyDescent="0.2">
      <c r="B53" s="111">
        <v>37</v>
      </c>
      <c r="C53" s="4" t="s">
        <v>248</v>
      </c>
      <c r="D53" s="4" t="s">
        <v>162</v>
      </c>
      <c r="E53" s="4" t="s">
        <v>207</v>
      </c>
      <c r="F53" s="33" t="s">
        <v>117</v>
      </c>
      <c r="G53" s="7" t="s">
        <v>221</v>
      </c>
      <c r="H53" s="92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3">
        <f t="shared" si="3"/>
        <v>42215.5</v>
      </c>
    </row>
    <row r="54" spans="2:18" s="16" customFormat="1" ht="38.25" customHeight="1" x14ac:dyDescent="0.2">
      <c r="B54" s="111">
        <v>38</v>
      </c>
      <c r="C54" s="4" t="s">
        <v>140</v>
      </c>
      <c r="D54" s="4" t="s">
        <v>172</v>
      </c>
      <c r="E54" s="4" t="s">
        <v>310</v>
      </c>
      <c r="F54" s="33" t="s">
        <v>117</v>
      </c>
      <c r="G54" s="7" t="s">
        <v>221</v>
      </c>
      <c r="H54" s="92">
        <v>44137</v>
      </c>
      <c r="I54" s="92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3">
        <f t="shared" si="3"/>
        <v>60369.520000000004</v>
      </c>
    </row>
    <row r="55" spans="2:18" s="16" customFormat="1" ht="38.25" customHeight="1" x14ac:dyDescent="0.2">
      <c r="B55" s="111">
        <v>39</v>
      </c>
      <c r="C55" s="4" t="s">
        <v>254</v>
      </c>
      <c r="D55" s="4" t="s">
        <v>172</v>
      </c>
      <c r="E55" s="4" t="s">
        <v>311</v>
      </c>
      <c r="F55" s="33" t="s">
        <v>117</v>
      </c>
      <c r="G55" s="7" t="s">
        <v>221</v>
      </c>
      <c r="H55" s="92">
        <v>44417</v>
      </c>
      <c r="I55" s="92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3">
        <f t="shared" si="3"/>
        <v>42215.5</v>
      </c>
    </row>
    <row r="56" spans="2:18" s="16" customFormat="1" ht="38.25" customHeight="1" x14ac:dyDescent="0.2">
      <c r="B56" s="111">
        <v>40</v>
      </c>
      <c r="C56" s="4" t="s">
        <v>282</v>
      </c>
      <c r="D56" s="4" t="s">
        <v>172</v>
      </c>
      <c r="E56" s="4" t="s">
        <v>312</v>
      </c>
      <c r="F56" s="33" t="s">
        <v>117</v>
      </c>
      <c r="G56" s="7" t="s">
        <v>221</v>
      </c>
      <c r="H56" s="92">
        <v>44621</v>
      </c>
      <c r="I56" s="92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3">
        <f t="shared" si="3"/>
        <v>41067.17</v>
      </c>
    </row>
    <row r="57" spans="2:18" s="16" customFormat="1" ht="38.25" customHeight="1" x14ac:dyDescent="0.2">
      <c r="B57" s="111">
        <v>41</v>
      </c>
      <c r="C57" s="4" t="s">
        <v>284</v>
      </c>
      <c r="D57" s="4" t="s">
        <v>172</v>
      </c>
      <c r="E57" s="4" t="s">
        <v>312</v>
      </c>
      <c r="F57" s="33" t="s">
        <v>117</v>
      </c>
      <c r="G57" s="7" t="s">
        <v>222</v>
      </c>
      <c r="H57" s="92">
        <v>44621</v>
      </c>
      <c r="I57" s="92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3">
        <f t="shared" si="3"/>
        <v>41167.17</v>
      </c>
    </row>
    <row r="58" spans="2:18" s="16" customFormat="1" ht="38.25" customHeight="1" x14ac:dyDescent="0.2">
      <c r="B58" s="111">
        <v>42</v>
      </c>
      <c r="C58" s="4" t="s">
        <v>313</v>
      </c>
      <c r="D58" s="4" t="s">
        <v>172</v>
      </c>
      <c r="E58" s="4" t="s">
        <v>312</v>
      </c>
      <c r="F58" s="33" t="s">
        <v>117</v>
      </c>
      <c r="G58" s="7" t="s">
        <v>222</v>
      </c>
      <c r="H58" s="92">
        <v>44621</v>
      </c>
      <c r="I58" s="92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3">
        <f t="shared" si="3"/>
        <v>41067.17</v>
      </c>
    </row>
    <row r="59" spans="2:18" s="16" customFormat="1" ht="38.25" customHeight="1" x14ac:dyDescent="0.2">
      <c r="B59" s="111">
        <v>43</v>
      </c>
      <c r="C59" s="4" t="s">
        <v>121</v>
      </c>
      <c r="D59" s="4" t="s">
        <v>362</v>
      </c>
      <c r="E59" s="4" t="s">
        <v>361</v>
      </c>
      <c r="F59" s="33" t="s">
        <v>117</v>
      </c>
      <c r="G59" s="7" t="s">
        <v>221</v>
      </c>
      <c r="H59" s="92">
        <v>44562</v>
      </c>
      <c r="I59" s="92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3">
        <f t="shared" si="3"/>
        <v>95973.13</v>
      </c>
    </row>
    <row r="60" spans="2:18" s="16" customFormat="1" ht="38.25" customHeight="1" x14ac:dyDescent="0.2">
      <c r="B60" s="111">
        <v>44</v>
      </c>
      <c r="C60" s="4" t="s">
        <v>120</v>
      </c>
      <c r="D60" s="4" t="s">
        <v>363</v>
      </c>
      <c r="E60" s="4" t="s">
        <v>314</v>
      </c>
      <c r="F60" s="33" t="s">
        <v>117</v>
      </c>
      <c r="G60" s="7" t="s">
        <v>221</v>
      </c>
      <c r="H60" s="92">
        <v>44774</v>
      </c>
      <c r="I60" s="92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3">
        <f t="shared" si="3"/>
        <v>67746.13</v>
      </c>
    </row>
    <row r="61" spans="2:18" s="16" customFormat="1" ht="38.25" customHeight="1" x14ac:dyDescent="0.2">
      <c r="B61" s="111">
        <v>45</v>
      </c>
      <c r="C61" s="4" t="s">
        <v>141</v>
      </c>
      <c r="D61" s="4" t="s">
        <v>363</v>
      </c>
      <c r="E61" s="4" t="s">
        <v>315</v>
      </c>
      <c r="F61" s="33" t="s">
        <v>117</v>
      </c>
      <c r="G61" s="7" t="s">
        <v>222</v>
      </c>
      <c r="H61" s="92">
        <v>44409</v>
      </c>
      <c r="I61" s="92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3">
        <f t="shared" si="3"/>
        <v>45166</v>
      </c>
    </row>
    <row r="62" spans="2:18" s="16" customFormat="1" ht="38.25" customHeight="1" x14ac:dyDescent="0.2">
      <c r="B62" s="111">
        <v>46</v>
      </c>
      <c r="C62" s="4" t="s">
        <v>316</v>
      </c>
      <c r="D62" s="4" t="s">
        <v>363</v>
      </c>
      <c r="E62" s="4" t="s">
        <v>317</v>
      </c>
      <c r="F62" s="33" t="s">
        <v>117</v>
      </c>
      <c r="G62" s="7" t="s">
        <v>221</v>
      </c>
      <c r="H62" s="92">
        <v>44409</v>
      </c>
      <c r="I62" s="92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3">
        <f t="shared" si="3"/>
        <v>74802.880000000005</v>
      </c>
    </row>
    <row r="63" spans="2:18" s="16" customFormat="1" ht="38.25" customHeight="1" x14ac:dyDescent="0.2">
      <c r="B63" s="111">
        <v>47</v>
      </c>
      <c r="C63" s="4" t="s">
        <v>203</v>
      </c>
      <c r="D63" s="4" t="s">
        <v>363</v>
      </c>
      <c r="E63" s="4" t="s">
        <v>364</v>
      </c>
      <c r="F63" s="33" t="s">
        <v>117</v>
      </c>
      <c r="G63" s="7" t="s">
        <v>222</v>
      </c>
      <c r="H63" s="92">
        <v>44409</v>
      </c>
      <c r="I63" s="92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3">
        <f t="shared" si="3"/>
        <v>46920</v>
      </c>
    </row>
    <row r="64" spans="2:18" s="16" customFormat="1" ht="38.25" customHeight="1" x14ac:dyDescent="0.2">
      <c r="B64" s="111">
        <v>48</v>
      </c>
      <c r="C64" s="4" t="s">
        <v>257</v>
      </c>
      <c r="D64" s="4" t="s">
        <v>363</v>
      </c>
      <c r="E64" s="4" t="s">
        <v>364</v>
      </c>
      <c r="F64" s="33" t="s">
        <v>117</v>
      </c>
      <c r="G64" s="7" t="s">
        <v>221</v>
      </c>
      <c r="H64" s="7" t="s">
        <v>339</v>
      </c>
      <c r="I64" s="92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3">
        <f t="shared" si="3"/>
        <v>46214.33</v>
      </c>
    </row>
    <row r="65" spans="1:21" s="16" customFormat="1" ht="38.25" customHeight="1" x14ac:dyDescent="0.2">
      <c r="B65" s="111">
        <v>49</v>
      </c>
      <c r="C65" s="4" t="s">
        <v>258</v>
      </c>
      <c r="D65" s="4" t="s">
        <v>363</v>
      </c>
      <c r="E65" s="4" t="s">
        <v>364</v>
      </c>
      <c r="F65" s="33" t="s">
        <v>117</v>
      </c>
      <c r="G65" s="7" t="s">
        <v>221</v>
      </c>
      <c r="H65" s="92">
        <v>44473</v>
      </c>
      <c r="I65" s="92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3">
        <f t="shared" si="3"/>
        <v>45066.729999999996</v>
      </c>
    </row>
    <row r="66" spans="1:21" s="16" customFormat="1" ht="38.25" customHeight="1" x14ac:dyDescent="0.2">
      <c r="B66" s="111">
        <v>50</v>
      </c>
      <c r="C66" s="4" t="s">
        <v>143</v>
      </c>
      <c r="D66" s="4" t="s">
        <v>365</v>
      </c>
      <c r="E66" s="4" t="s">
        <v>249</v>
      </c>
      <c r="F66" s="33" t="s">
        <v>117</v>
      </c>
      <c r="G66" s="7" t="s">
        <v>221</v>
      </c>
      <c r="H66" s="92">
        <v>44409</v>
      </c>
      <c r="I66" s="92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3">
        <f t="shared" si="3"/>
        <v>54605.919999999998</v>
      </c>
    </row>
    <row r="67" spans="1:21" s="16" customFormat="1" ht="38.25" customHeight="1" x14ac:dyDescent="0.2">
      <c r="B67" s="111">
        <v>51</v>
      </c>
      <c r="C67" s="4" t="s">
        <v>142</v>
      </c>
      <c r="D67" s="4" t="s">
        <v>365</v>
      </c>
      <c r="E67" s="4" t="s">
        <v>249</v>
      </c>
      <c r="F67" s="33" t="s">
        <v>117</v>
      </c>
      <c r="G67" s="7" t="s">
        <v>221</v>
      </c>
      <c r="H67" s="92">
        <v>44137</v>
      </c>
      <c r="I67" s="92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3">
        <f t="shared" si="3"/>
        <v>53605.919999999998</v>
      </c>
    </row>
    <row r="68" spans="1:21" s="16" customFormat="1" ht="38.25" customHeight="1" x14ac:dyDescent="0.2">
      <c r="B68" s="111">
        <v>52</v>
      </c>
      <c r="C68" s="4" t="s">
        <v>132</v>
      </c>
      <c r="D68" s="4" t="s">
        <v>365</v>
      </c>
      <c r="E68" s="4" t="s">
        <v>319</v>
      </c>
      <c r="F68" s="33" t="s">
        <v>117</v>
      </c>
      <c r="G68" s="7" t="s">
        <v>221</v>
      </c>
      <c r="H68" s="92">
        <v>44562</v>
      </c>
      <c r="I68" s="92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3">
        <f t="shared" si="3"/>
        <v>83198.38</v>
      </c>
    </row>
    <row r="69" spans="1:21" s="16" customFormat="1" ht="38.25" customHeight="1" x14ac:dyDescent="0.2">
      <c r="B69" s="111">
        <v>53</v>
      </c>
      <c r="C69" s="4" t="s">
        <v>131</v>
      </c>
      <c r="D69" s="4" t="s">
        <v>365</v>
      </c>
      <c r="E69" s="4" t="s">
        <v>318</v>
      </c>
      <c r="F69" s="33" t="s">
        <v>117</v>
      </c>
      <c r="G69" s="7" t="s">
        <v>222</v>
      </c>
      <c r="H69" s="92">
        <v>44409</v>
      </c>
      <c r="I69" s="92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3">
        <f t="shared" si="3"/>
        <v>56605.919999999998</v>
      </c>
    </row>
    <row r="70" spans="1:21" s="16" customFormat="1" ht="38.25" customHeight="1" x14ac:dyDescent="0.2">
      <c r="B70" s="111">
        <v>54</v>
      </c>
      <c r="C70" s="4" t="s">
        <v>320</v>
      </c>
      <c r="D70" s="4" t="s">
        <v>365</v>
      </c>
      <c r="E70" s="4" t="s">
        <v>321</v>
      </c>
      <c r="F70" s="33" t="s">
        <v>117</v>
      </c>
      <c r="G70" s="7" t="s">
        <v>221</v>
      </c>
      <c r="H70" s="92">
        <v>44511</v>
      </c>
      <c r="I70" s="92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3">
        <f t="shared" si="3"/>
        <v>56605.919999999998</v>
      </c>
    </row>
    <row r="71" spans="1:21" s="16" customFormat="1" ht="38.25" customHeight="1" x14ac:dyDescent="0.2">
      <c r="B71" s="111">
        <v>55</v>
      </c>
      <c r="C71" s="4" t="s">
        <v>250</v>
      </c>
      <c r="D71" s="4" t="s">
        <v>365</v>
      </c>
      <c r="E71" s="4" t="s">
        <v>318</v>
      </c>
      <c r="F71" s="33" t="s">
        <v>117</v>
      </c>
      <c r="G71" s="7" t="s">
        <v>221</v>
      </c>
      <c r="H71" s="92">
        <v>44409</v>
      </c>
      <c r="I71" s="92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3">
        <f t="shared" si="3"/>
        <v>61033.5</v>
      </c>
    </row>
    <row r="72" spans="1:21" s="16" customFormat="1" ht="38.25" customHeight="1" x14ac:dyDescent="0.2">
      <c r="B72" s="111">
        <v>56</v>
      </c>
      <c r="C72" s="97" t="s">
        <v>251</v>
      </c>
      <c r="D72" s="97" t="s">
        <v>365</v>
      </c>
      <c r="E72" s="97" t="s">
        <v>318</v>
      </c>
      <c r="F72" s="55" t="s">
        <v>117</v>
      </c>
      <c r="G72" s="98" t="s">
        <v>222</v>
      </c>
      <c r="H72" s="99">
        <v>44416</v>
      </c>
      <c r="I72" s="99">
        <v>44600</v>
      </c>
      <c r="J72" s="100">
        <v>65000</v>
      </c>
      <c r="K72" s="101">
        <v>0</v>
      </c>
      <c r="L72" s="100">
        <v>65000</v>
      </c>
      <c r="M72" s="100">
        <v>1865.5</v>
      </c>
      <c r="N72" s="100">
        <v>0</v>
      </c>
      <c r="O72" s="100">
        <v>1976</v>
      </c>
      <c r="P72" s="100">
        <v>125</v>
      </c>
      <c r="Q72" s="100">
        <f t="shared" ref="Q72" si="24">SUM(M72:P72)</f>
        <v>3966.5</v>
      </c>
      <c r="R72" s="104">
        <f t="shared" ref="R72" si="25">(L72-Q72)</f>
        <v>61033.5</v>
      </c>
    </row>
    <row r="73" spans="1:21" s="16" customFormat="1" ht="38.25" customHeight="1" x14ac:dyDescent="0.2">
      <c r="B73" s="111">
        <v>57</v>
      </c>
      <c r="C73" s="97" t="s">
        <v>350</v>
      </c>
      <c r="D73" s="4" t="s">
        <v>192</v>
      </c>
      <c r="E73" s="97" t="s">
        <v>315</v>
      </c>
      <c r="F73" s="33" t="s">
        <v>117</v>
      </c>
      <c r="G73" s="98" t="s">
        <v>222</v>
      </c>
      <c r="H73" s="99">
        <v>44652</v>
      </c>
      <c r="I73" s="99">
        <v>44835</v>
      </c>
      <c r="J73" s="100">
        <v>50000</v>
      </c>
      <c r="K73" s="101">
        <v>0</v>
      </c>
      <c r="L73" s="100">
        <v>50000</v>
      </c>
      <c r="M73" s="100">
        <v>1435</v>
      </c>
      <c r="N73" s="100">
        <v>1854</v>
      </c>
      <c r="O73" s="100">
        <v>1520</v>
      </c>
      <c r="P73" s="100">
        <v>25</v>
      </c>
      <c r="Q73" s="100">
        <f>SUM(M73:P73)</f>
        <v>4834</v>
      </c>
      <c r="R73" s="104">
        <f>(L73-Q73)</f>
        <v>45166</v>
      </c>
    </row>
    <row r="74" spans="1:21" s="16" customFormat="1" ht="38.25" customHeight="1" x14ac:dyDescent="0.2">
      <c r="B74" s="111">
        <v>58</v>
      </c>
      <c r="C74" s="97" t="s">
        <v>351</v>
      </c>
      <c r="D74" s="4" t="s">
        <v>192</v>
      </c>
      <c r="E74" s="97" t="s">
        <v>315</v>
      </c>
      <c r="F74" s="33" t="s">
        <v>117</v>
      </c>
      <c r="G74" s="98" t="s">
        <v>221</v>
      </c>
      <c r="H74" s="99">
        <v>44652</v>
      </c>
      <c r="I74" s="99">
        <v>44835</v>
      </c>
      <c r="J74" s="100">
        <v>50000</v>
      </c>
      <c r="K74" s="101">
        <v>0</v>
      </c>
      <c r="L74" s="100">
        <v>50000</v>
      </c>
      <c r="M74" s="100">
        <v>1435</v>
      </c>
      <c r="N74" s="100">
        <v>1854</v>
      </c>
      <c r="O74" s="100">
        <v>1520</v>
      </c>
      <c r="P74" s="100">
        <v>125</v>
      </c>
      <c r="Q74" s="100">
        <f>SUM(M74:P74)</f>
        <v>4934</v>
      </c>
      <c r="R74" s="104">
        <f>(L74-Q74)</f>
        <v>45066</v>
      </c>
    </row>
    <row r="75" spans="1:21" s="16" customFormat="1" ht="38.25" customHeight="1" x14ac:dyDescent="0.2">
      <c r="B75" s="111">
        <v>59</v>
      </c>
      <c r="C75" s="97" t="s">
        <v>352</v>
      </c>
      <c r="D75" s="4" t="s">
        <v>192</v>
      </c>
      <c r="E75" s="97" t="s">
        <v>315</v>
      </c>
      <c r="F75" s="33" t="s">
        <v>117</v>
      </c>
      <c r="G75" s="98" t="s">
        <v>222</v>
      </c>
      <c r="H75" s="99">
        <v>44652</v>
      </c>
      <c r="I75" s="99">
        <v>44835</v>
      </c>
      <c r="J75" s="100">
        <v>50000</v>
      </c>
      <c r="K75" s="101">
        <v>0</v>
      </c>
      <c r="L75" s="100">
        <v>50000</v>
      </c>
      <c r="M75" s="100">
        <v>1435</v>
      </c>
      <c r="N75" s="100">
        <v>1854</v>
      </c>
      <c r="O75" s="100">
        <v>1520</v>
      </c>
      <c r="P75" s="100">
        <v>125</v>
      </c>
      <c r="Q75" s="100">
        <f>SUM(M75:P75)</f>
        <v>4934</v>
      </c>
      <c r="R75" s="104">
        <f>(L75-Q75)</f>
        <v>45066</v>
      </c>
    </row>
    <row r="76" spans="1:21" s="16" customFormat="1" ht="38.25" customHeight="1" thickBot="1" x14ac:dyDescent="0.25">
      <c r="B76" s="111">
        <v>60</v>
      </c>
      <c r="C76" s="97" t="s">
        <v>353</v>
      </c>
      <c r="D76" s="4" t="s">
        <v>192</v>
      </c>
      <c r="E76" s="97" t="s">
        <v>315</v>
      </c>
      <c r="F76" s="33" t="s">
        <v>117</v>
      </c>
      <c r="G76" s="98" t="s">
        <v>222</v>
      </c>
      <c r="H76" s="99">
        <v>44652</v>
      </c>
      <c r="I76" s="99">
        <v>44835</v>
      </c>
      <c r="J76" s="100">
        <v>50000</v>
      </c>
      <c r="K76" s="101">
        <v>0</v>
      </c>
      <c r="L76" s="100">
        <v>50000</v>
      </c>
      <c r="M76" s="100">
        <v>1435</v>
      </c>
      <c r="N76" s="100">
        <v>1854</v>
      </c>
      <c r="O76" s="100">
        <v>1520</v>
      </c>
      <c r="P76" s="100">
        <v>25</v>
      </c>
      <c r="Q76" s="100">
        <f>SUM(M76:P76)</f>
        <v>4834</v>
      </c>
      <c r="R76" s="104">
        <f>(L76-Q76)</f>
        <v>45166</v>
      </c>
    </row>
    <row r="77" spans="1:21" s="16" customFormat="1" ht="38.25" customHeight="1" x14ac:dyDescent="0.2">
      <c r="B77" s="111">
        <v>61</v>
      </c>
      <c r="C77" s="113" t="s">
        <v>195</v>
      </c>
      <c r="D77" s="113" t="s">
        <v>285</v>
      </c>
      <c r="E77" s="113" t="s">
        <v>330</v>
      </c>
      <c r="F77" s="113" t="s">
        <v>117</v>
      </c>
      <c r="G77" s="114" t="s">
        <v>222</v>
      </c>
      <c r="H77" s="93">
        <v>44564</v>
      </c>
      <c r="I77" s="95">
        <v>44569</v>
      </c>
      <c r="J77" s="65">
        <v>100000</v>
      </c>
      <c r="K77" s="65">
        <v>0</v>
      </c>
      <c r="L77" s="65">
        <v>100000</v>
      </c>
      <c r="M77" s="65">
        <v>2870</v>
      </c>
      <c r="N77" s="65">
        <v>12105.37</v>
      </c>
      <c r="O77" s="65">
        <v>3040</v>
      </c>
      <c r="P77" s="65">
        <v>25</v>
      </c>
      <c r="Q77" s="65">
        <f>SUM(M77:P77)</f>
        <v>18040.370000000003</v>
      </c>
      <c r="R77" s="102">
        <f>(L77-Q77)</f>
        <v>81959.63</v>
      </c>
    </row>
    <row r="78" spans="1:21" ht="25.5" customHeight="1" thickBot="1" x14ac:dyDescent="0.25">
      <c r="B78" s="218" t="s">
        <v>65</v>
      </c>
      <c r="C78" s="219"/>
      <c r="D78" s="219"/>
      <c r="E78" s="219"/>
      <c r="F78" s="219"/>
      <c r="G78" s="219"/>
      <c r="H78" s="219"/>
      <c r="I78" s="220"/>
      <c r="J78" s="115">
        <f t="shared" ref="J78:R78" si="26">SUM(J17:J77)</f>
        <v>4624000</v>
      </c>
      <c r="K78" s="115">
        <f t="shared" si="26"/>
        <v>0</v>
      </c>
      <c r="L78" s="115">
        <f t="shared" si="26"/>
        <v>4624000</v>
      </c>
      <c r="M78" s="115">
        <f t="shared" si="26"/>
        <v>132708.79999999999</v>
      </c>
      <c r="N78" s="115">
        <f t="shared" si="26"/>
        <v>415335.79000000004</v>
      </c>
      <c r="O78" s="115">
        <f t="shared" si="26"/>
        <v>140569.60000000001</v>
      </c>
      <c r="P78" s="115">
        <f t="shared" si="26"/>
        <v>40512.199999999997</v>
      </c>
      <c r="Q78" s="115">
        <f t="shared" si="26"/>
        <v>729126.38999999966</v>
      </c>
      <c r="R78" s="116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16" t="s">
        <v>271</v>
      </c>
      <c r="H81" s="216"/>
      <c r="I81" s="216"/>
      <c r="J81" s="216"/>
      <c r="K81" s="27"/>
      <c r="L81" s="28"/>
      <c r="M81" s="27"/>
      <c r="N81" s="216" t="s">
        <v>271</v>
      </c>
      <c r="O81" s="216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16"/>
      <c r="P82" s="216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21" t="s">
        <v>273</v>
      </c>
      <c r="G84" s="221"/>
      <c r="H84" s="221"/>
      <c r="I84" s="221"/>
      <c r="J84" s="221"/>
      <c r="K84" s="221"/>
      <c r="L84" s="27"/>
      <c r="M84" s="221" t="s">
        <v>272</v>
      </c>
      <c r="N84" s="221"/>
      <c r="O84" s="221"/>
      <c r="P84" s="221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16"/>
      <c r="P87" s="216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2"/>
    </row>
    <row r="12" spans="1:16" x14ac:dyDescent="0.2">
      <c r="B12" s="213" t="s">
        <v>344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</row>
    <row r="13" spans="1:16" ht="9" customHeight="1" x14ac:dyDescent="0.2">
      <c r="B13" s="22"/>
      <c r="C13" s="32"/>
      <c r="D13" s="32"/>
      <c r="E13" s="32"/>
      <c r="F13" s="32"/>
      <c r="G13" s="32"/>
      <c r="H13" s="32"/>
      <c r="J13" s="32"/>
      <c r="L13" s="32"/>
      <c r="M13" s="32"/>
    </row>
    <row r="14" spans="1:16" ht="13.15" customHeight="1" x14ac:dyDescent="0.2">
      <c r="A14" s="23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</row>
    <row r="15" spans="1:16" x14ac:dyDescent="0.2">
      <c r="A15" s="23"/>
      <c r="B15" s="24"/>
      <c r="C15" s="24"/>
      <c r="D15" s="24"/>
      <c r="E15" s="24"/>
      <c r="F15" s="9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25" t="s">
        <v>65</v>
      </c>
      <c r="C20" s="226"/>
      <c r="D20" s="226"/>
      <c r="E20" s="226"/>
      <c r="F20" s="226"/>
      <c r="G20" s="226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16"/>
      <c r="N22" s="216"/>
    </row>
    <row r="24" spans="2:16" ht="14.25" x14ac:dyDescent="0.2">
      <c r="D24" s="60" t="s">
        <v>269</v>
      </c>
      <c r="E24" s="27"/>
      <c r="F24" s="26"/>
      <c r="G24" s="27"/>
      <c r="H24" s="216" t="s">
        <v>271</v>
      </c>
      <c r="I24" s="216"/>
      <c r="J24" s="27"/>
      <c r="K24" s="27"/>
      <c r="L24" s="216" t="s">
        <v>271</v>
      </c>
      <c r="M24" s="216"/>
      <c r="N24" s="216"/>
    </row>
    <row r="25" spans="2:16" ht="14.25" x14ac:dyDescent="0.2">
      <c r="D25" s="61"/>
      <c r="E25" s="27"/>
      <c r="F25" s="26"/>
      <c r="G25" s="27"/>
      <c r="H25" s="61"/>
      <c r="I25" s="61"/>
      <c r="J25" s="27"/>
      <c r="K25" s="27"/>
      <c r="L25" s="27"/>
      <c r="M25" s="61"/>
      <c r="N25" s="61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69"/>
      <c r="M26" s="69"/>
      <c r="N26" s="69"/>
    </row>
    <row r="27" spans="2:16" ht="14.25" x14ac:dyDescent="0.2">
      <c r="D27" s="60" t="s">
        <v>270</v>
      </c>
      <c r="E27" s="27"/>
      <c r="F27" s="26"/>
      <c r="G27" s="27"/>
      <c r="H27" s="216" t="s">
        <v>273</v>
      </c>
      <c r="I27" s="216"/>
      <c r="J27" s="27"/>
      <c r="K27" s="27"/>
      <c r="L27" s="223" t="s">
        <v>272</v>
      </c>
      <c r="M27" s="223"/>
      <c r="N27" s="223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1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1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1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1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1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2"/>
      <c r="D6" s="16"/>
      <c r="E6" s="16"/>
      <c r="F6" s="16"/>
      <c r="G6" s="71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1"/>
      <c r="G7" s="71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1"/>
      <c r="G8" s="71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1"/>
      <c r="G9" s="71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14" t="s">
        <v>56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</row>
    <row r="12" spans="1:16" ht="15" x14ac:dyDescent="0.25">
      <c r="A12" s="16"/>
      <c r="B12" s="215" t="s">
        <v>345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</row>
    <row r="13" spans="1:16" x14ac:dyDescent="0.2">
      <c r="A13" s="23"/>
      <c r="B13" s="228" t="s">
        <v>268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</row>
    <row r="14" spans="1:16" ht="13.5" thickBot="1" x14ac:dyDescent="0.25">
      <c r="A14" s="16"/>
      <c r="B14" s="21"/>
      <c r="C14" s="32"/>
      <c r="D14" s="32"/>
      <c r="E14" s="16"/>
      <c r="F14" s="36"/>
      <c r="G14" s="36"/>
      <c r="H14" s="32"/>
      <c r="I14" s="32"/>
      <c r="J14" s="32"/>
      <c r="K14" s="16"/>
      <c r="L14" s="32"/>
      <c r="M14" s="16"/>
      <c r="N14" s="32"/>
      <c r="O14" s="32"/>
      <c r="P14" s="16"/>
    </row>
    <row r="15" spans="1:16" ht="26.25" thickBot="1" x14ac:dyDescent="0.25">
      <c r="A15" s="16"/>
      <c r="B15" s="66" t="s">
        <v>50</v>
      </c>
      <c r="C15" s="62" t="s">
        <v>44</v>
      </c>
      <c r="D15" s="62" t="s">
        <v>164</v>
      </c>
      <c r="E15" s="62" t="s">
        <v>45</v>
      </c>
      <c r="F15" s="62" t="s">
        <v>46</v>
      </c>
      <c r="G15" s="62" t="s">
        <v>220</v>
      </c>
      <c r="H15" s="63" t="s">
        <v>79</v>
      </c>
      <c r="I15" s="63" t="s">
        <v>0</v>
      </c>
      <c r="J15" s="63" t="s">
        <v>1</v>
      </c>
      <c r="K15" s="63" t="s">
        <v>2</v>
      </c>
      <c r="L15" s="63" t="s">
        <v>3</v>
      </c>
      <c r="M15" s="63" t="s">
        <v>4</v>
      </c>
      <c r="N15" s="63" t="s">
        <v>5</v>
      </c>
      <c r="O15" s="63" t="s">
        <v>6</v>
      </c>
      <c r="P15" s="64" t="s">
        <v>64</v>
      </c>
    </row>
    <row r="16" spans="1:16" ht="24" customHeight="1" x14ac:dyDescent="0.2">
      <c r="B16" s="73">
        <v>1</v>
      </c>
      <c r="C16" s="74" t="s">
        <v>54</v>
      </c>
      <c r="D16" s="74" t="s">
        <v>176</v>
      </c>
      <c r="E16" s="74" t="s">
        <v>8</v>
      </c>
      <c r="F16" s="74" t="s">
        <v>49</v>
      </c>
      <c r="G16" s="75" t="s">
        <v>221</v>
      </c>
      <c r="H16" s="76">
        <v>5000</v>
      </c>
      <c r="I16" s="77">
        <v>0</v>
      </c>
      <c r="J16" s="76">
        <v>5000</v>
      </c>
      <c r="K16" s="76">
        <v>143.5</v>
      </c>
      <c r="L16" s="76">
        <v>705.67</v>
      </c>
      <c r="M16" s="76">
        <v>152</v>
      </c>
      <c r="N16" s="76">
        <v>0</v>
      </c>
      <c r="O16" s="76">
        <f>SUM(K16:N16)</f>
        <v>1001.17</v>
      </c>
      <c r="P16" s="78">
        <f>(J16-O16)</f>
        <v>3998.83</v>
      </c>
    </row>
    <row r="17" spans="1:16" ht="24" x14ac:dyDescent="0.2">
      <c r="B17" s="79">
        <v>2</v>
      </c>
      <c r="C17" s="80" t="s">
        <v>9</v>
      </c>
      <c r="D17" s="80" t="s">
        <v>176</v>
      </c>
      <c r="E17" s="80" t="s">
        <v>8</v>
      </c>
      <c r="F17" s="80" t="s">
        <v>48</v>
      </c>
      <c r="G17" s="81" t="s">
        <v>221</v>
      </c>
      <c r="H17" s="82">
        <v>5000</v>
      </c>
      <c r="I17" s="84">
        <v>0</v>
      </c>
      <c r="J17" s="82">
        <v>5000</v>
      </c>
      <c r="K17" s="82">
        <v>143.5</v>
      </c>
      <c r="L17" s="82">
        <v>0</v>
      </c>
      <c r="M17" s="82">
        <v>152</v>
      </c>
      <c r="N17" s="82">
        <v>0</v>
      </c>
      <c r="O17" s="82">
        <f t="shared" ref="O17:O27" si="0">SUM(K17:N17)</f>
        <v>295.5</v>
      </c>
      <c r="P17" s="83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2">
        <v>0</v>
      </c>
      <c r="M18" s="82">
        <v>304</v>
      </c>
      <c r="N18" s="82">
        <v>0</v>
      </c>
      <c r="O18" s="82">
        <f t="shared" si="0"/>
        <v>591</v>
      </c>
      <c r="P18" s="83">
        <f t="shared" si="1"/>
        <v>9409</v>
      </c>
    </row>
    <row r="19" spans="1:16" s="16" customFormat="1" ht="24" customHeight="1" x14ac:dyDescent="0.2">
      <c r="B19" s="79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2">
        <v>8148.24</v>
      </c>
      <c r="M19" s="82">
        <v>1064</v>
      </c>
      <c r="N19" s="82">
        <v>0</v>
      </c>
      <c r="O19" s="82">
        <f t="shared" si="0"/>
        <v>10216.74</v>
      </c>
      <c r="P19" s="83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2">
        <v>7056.75</v>
      </c>
      <c r="M20" s="82">
        <v>912</v>
      </c>
      <c r="N20" s="82">
        <v>0</v>
      </c>
      <c r="O20" s="82">
        <f t="shared" si="0"/>
        <v>8829.75</v>
      </c>
      <c r="P20" s="83">
        <f t="shared" si="1"/>
        <v>21170.25</v>
      </c>
    </row>
    <row r="21" spans="1:16" s="16" customFormat="1" ht="24" x14ac:dyDescent="0.2">
      <c r="B21" s="79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2">
        <v>0</v>
      </c>
      <c r="M21" s="82">
        <v>304</v>
      </c>
      <c r="N21" s="82">
        <v>0</v>
      </c>
      <c r="O21" s="82">
        <f t="shared" si="0"/>
        <v>591</v>
      </c>
      <c r="P21" s="83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2">
        <v>10116.36</v>
      </c>
      <c r="M22" s="82">
        <v>1520</v>
      </c>
      <c r="N22" s="82">
        <v>0</v>
      </c>
      <c r="O22" s="82">
        <f t="shared" si="0"/>
        <v>13071.36</v>
      </c>
      <c r="P22" s="83">
        <f t="shared" si="1"/>
        <v>36928.639999999999</v>
      </c>
    </row>
    <row r="23" spans="1:16" s="16" customFormat="1" ht="24" x14ac:dyDescent="0.2">
      <c r="A23" s="19"/>
      <c r="B23" s="79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2">
        <v>0</v>
      </c>
      <c r="M23" s="82">
        <v>304</v>
      </c>
      <c r="N23" s="82">
        <v>0</v>
      </c>
      <c r="O23" s="82">
        <f t="shared" si="0"/>
        <v>591</v>
      </c>
      <c r="P23" s="83">
        <f t="shared" si="1"/>
        <v>9409</v>
      </c>
    </row>
    <row r="24" spans="1:16" ht="24" x14ac:dyDescent="0.2">
      <c r="B24" s="18">
        <v>9</v>
      </c>
      <c r="C24" s="80" t="s">
        <v>107</v>
      </c>
      <c r="D24" s="80" t="s">
        <v>172</v>
      </c>
      <c r="E24" s="80" t="s">
        <v>186</v>
      </c>
      <c r="F24" s="80" t="s">
        <v>48</v>
      </c>
      <c r="G24" s="81" t="s">
        <v>221</v>
      </c>
      <c r="H24" s="82">
        <v>105000</v>
      </c>
      <c r="I24" s="84">
        <v>0</v>
      </c>
      <c r="J24" s="82">
        <v>105000</v>
      </c>
      <c r="K24" s="82">
        <v>3013.5</v>
      </c>
      <c r="L24" s="82">
        <v>22448.27</v>
      </c>
      <c r="M24" s="82">
        <v>3192</v>
      </c>
      <c r="N24" s="82">
        <v>0</v>
      </c>
      <c r="O24" s="82">
        <f t="shared" si="0"/>
        <v>28653.77</v>
      </c>
      <c r="P24" s="83">
        <f t="shared" si="1"/>
        <v>76346.23</v>
      </c>
    </row>
    <row r="25" spans="1:16" ht="24" customHeight="1" x14ac:dyDescent="0.2">
      <c r="B25" s="79">
        <v>10</v>
      </c>
      <c r="C25" s="80" t="s">
        <v>77</v>
      </c>
      <c r="D25" s="80" t="s">
        <v>192</v>
      </c>
      <c r="E25" s="80" t="s">
        <v>329</v>
      </c>
      <c r="F25" s="80" t="s">
        <v>48</v>
      </c>
      <c r="G25" s="81" t="s">
        <v>221</v>
      </c>
      <c r="H25" s="82">
        <v>40000</v>
      </c>
      <c r="I25" s="82">
        <v>0</v>
      </c>
      <c r="J25" s="82">
        <v>40000</v>
      </c>
      <c r="K25" s="82">
        <v>1148</v>
      </c>
      <c r="L25" s="82">
        <v>7899.12</v>
      </c>
      <c r="M25" s="82">
        <v>1216</v>
      </c>
      <c r="N25" s="82">
        <v>0</v>
      </c>
      <c r="O25" s="82">
        <f t="shared" si="0"/>
        <v>10263.119999999999</v>
      </c>
      <c r="P25" s="83">
        <f t="shared" si="1"/>
        <v>29736.880000000001</v>
      </c>
    </row>
    <row r="26" spans="1:16" ht="23.25" customHeight="1" x14ac:dyDescent="0.2">
      <c r="B26" s="18">
        <v>11</v>
      </c>
      <c r="C26" s="80" t="s">
        <v>38</v>
      </c>
      <c r="D26" s="80" t="s">
        <v>173</v>
      </c>
      <c r="E26" s="80" t="s">
        <v>255</v>
      </c>
      <c r="F26" s="80" t="s">
        <v>49</v>
      </c>
      <c r="G26" s="81" t="s">
        <v>221</v>
      </c>
      <c r="H26" s="82">
        <v>40000</v>
      </c>
      <c r="I26" s="84">
        <v>0</v>
      </c>
      <c r="J26" s="82">
        <v>40000</v>
      </c>
      <c r="K26" s="82">
        <v>1148</v>
      </c>
      <c r="L26" s="82">
        <v>9409</v>
      </c>
      <c r="M26" s="82">
        <v>1216</v>
      </c>
      <c r="N26" s="82">
        <v>0</v>
      </c>
      <c r="O26" s="82">
        <f t="shared" si="0"/>
        <v>11773</v>
      </c>
      <c r="P26" s="83">
        <f t="shared" si="1"/>
        <v>28227</v>
      </c>
    </row>
    <row r="27" spans="1:16" ht="24.75" thickBot="1" x14ac:dyDescent="0.25">
      <c r="B27" s="85">
        <v>12</v>
      </c>
      <c r="C27" s="86" t="s">
        <v>188</v>
      </c>
      <c r="D27" s="86" t="s">
        <v>173</v>
      </c>
      <c r="E27" s="86" t="s">
        <v>249</v>
      </c>
      <c r="F27" s="86" t="s">
        <v>49</v>
      </c>
      <c r="G27" s="87" t="s">
        <v>221</v>
      </c>
      <c r="H27" s="88">
        <v>15000</v>
      </c>
      <c r="I27" s="89">
        <v>0</v>
      </c>
      <c r="J27" s="88">
        <v>15000</v>
      </c>
      <c r="K27" s="88">
        <v>430.5</v>
      </c>
      <c r="L27" s="88">
        <v>412.98</v>
      </c>
      <c r="M27" s="88">
        <v>456</v>
      </c>
      <c r="N27" s="88">
        <v>0</v>
      </c>
      <c r="O27" s="88">
        <f t="shared" si="0"/>
        <v>1299.48</v>
      </c>
      <c r="P27" s="90">
        <f t="shared" si="1"/>
        <v>13700.52</v>
      </c>
    </row>
    <row r="28" spans="1:16" ht="13.5" thickBot="1" x14ac:dyDescent="0.25">
      <c r="A28" s="16"/>
      <c r="B28" s="229" t="s">
        <v>65</v>
      </c>
      <c r="C28" s="230"/>
      <c r="D28" s="230"/>
      <c r="E28" s="230"/>
      <c r="F28" s="230"/>
      <c r="G28" s="231"/>
      <c r="H28" s="67">
        <f t="shared" ref="H28:P28" si="2">SUM(H16:H27)</f>
        <v>355000</v>
      </c>
      <c r="I28" s="67">
        <f t="shared" si="2"/>
        <v>0</v>
      </c>
      <c r="J28" s="67">
        <f t="shared" si="2"/>
        <v>355000</v>
      </c>
      <c r="K28" s="67">
        <f t="shared" si="2"/>
        <v>10188.5</v>
      </c>
      <c r="L28" s="67">
        <f t="shared" si="2"/>
        <v>66196.39</v>
      </c>
      <c r="M28" s="67">
        <f t="shared" si="2"/>
        <v>10792</v>
      </c>
      <c r="N28" s="67">
        <f t="shared" si="2"/>
        <v>0</v>
      </c>
      <c r="O28" s="67">
        <f t="shared" si="2"/>
        <v>87176.89</v>
      </c>
      <c r="P28" s="68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1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1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0" t="s">
        <v>269</v>
      </c>
      <c r="E31" s="16"/>
      <c r="F31" s="216" t="s">
        <v>271</v>
      </c>
      <c r="G31" s="216"/>
      <c r="H31" s="16"/>
      <c r="I31" s="16"/>
      <c r="J31" s="16"/>
      <c r="K31" s="16"/>
      <c r="L31" s="216" t="s">
        <v>271</v>
      </c>
      <c r="M31" s="216"/>
      <c r="N31" s="216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0"/>
      <c r="G32" s="71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2"/>
      <c r="G33" s="31"/>
      <c r="H33" s="28"/>
      <c r="I33" s="16"/>
      <c r="J33" s="16"/>
      <c r="K33" s="27"/>
      <c r="L33" s="227"/>
      <c r="M33" s="227"/>
      <c r="N33" s="227"/>
      <c r="O33" s="27"/>
      <c r="P33" s="27"/>
    </row>
    <row r="34" spans="1:16" ht="14.25" x14ac:dyDescent="0.2">
      <c r="A34" s="16"/>
      <c r="B34" s="16"/>
      <c r="C34" s="16"/>
      <c r="D34" s="70" t="s">
        <v>270</v>
      </c>
      <c r="E34" s="27"/>
      <c r="F34" s="221" t="s">
        <v>273</v>
      </c>
      <c r="G34" s="221"/>
      <c r="H34" s="28"/>
      <c r="I34" s="16"/>
      <c r="J34" s="16"/>
      <c r="K34" s="27"/>
      <c r="L34" s="216" t="s">
        <v>272</v>
      </c>
      <c r="M34" s="216"/>
      <c r="N34" s="216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0"/>
      <c r="G35" s="71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0"/>
      <c r="G36" s="71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7" t="s">
        <v>147</v>
      </c>
      <c r="B1" s="38" t="s">
        <v>44</v>
      </c>
      <c r="C1" s="38" t="s">
        <v>164</v>
      </c>
      <c r="D1" s="38" t="s">
        <v>45</v>
      </c>
      <c r="E1" s="38" t="s">
        <v>46</v>
      </c>
      <c r="F1" s="38" t="s">
        <v>220</v>
      </c>
      <c r="G1" s="38" t="s">
        <v>322</v>
      </c>
      <c r="H1" s="39" t="s">
        <v>138</v>
      </c>
      <c r="I1" s="39" t="s">
        <v>0</v>
      </c>
      <c r="J1" s="39" t="s">
        <v>1</v>
      </c>
      <c r="K1" s="39" t="s">
        <v>2</v>
      </c>
      <c r="L1" s="39" t="s">
        <v>3</v>
      </c>
      <c r="M1" s="39" t="s">
        <v>4</v>
      </c>
      <c r="N1" s="39" t="s">
        <v>5</v>
      </c>
      <c r="O1" s="39" t="s">
        <v>6</v>
      </c>
      <c r="P1" s="40" t="s">
        <v>137</v>
      </c>
    </row>
    <row r="2" spans="1:16" ht="24" x14ac:dyDescent="0.2">
      <c r="A2" s="41">
        <v>1</v>
      </c>
      <c r="B2" s="42" t="s">
        <v>109</v>
      </c>
      <c r="C2" s="42" t="s">
        <v>53</v>
      </c>
      <c r="D2" s="42" t="s">
        <v>184</v>
      </c>
      <c r="E2" s="42" t="s">
        <v>59</v>
      </c>
      <c r="F2" s="43" t="s">
        <v>221</v>
      </c>
      <c r="G2" s="42" t="s">
        <v>323</v>
      </c>
      <c r="H2" s="44">
        <v>150000</v>
      </c>
      <c r="I2" s="45">
        <v>0</v>
      </c>
      <c r="J2" s="44">
        <v>150000</v>
      </c>
      <c r="K2" s="44">
        <f t="shared" ref="K2:K65" si="0">H2*0.0287</f>
        <v>4305</v>
      </c>
      <c r="L2" s="44">
        <v>23529.09</v>
      </c>
      <c r="M2" s="44">
        <v>4560</v>
      </c>
      <c r="N2" s="44">
        <v>1375.12</v>
      </c>
      <c r="O2" s="44">
        <f t="shared" ref="O2:O65" si="1">K2+L2+M2+N2</f>
        <v>33769.21</v>
      </c>
      <c r="P2" s="46">
        <f t="shared" ref="P2:P33" si="2">J2-O2</f>
        <v>116230.79000000001</v>
      </c>
    </row>
    <row r="3" spans="1:16" ht="24" x14ac:dyDescent="0.2">
      <c r="A3" s="47">
        <v>2</v>
      </c>
      <c r="B3" s="33" t="s">
        <v>111</v>
      </c>
      <c r="C3" s="33" t="s">
        <v>53</v>
      </c>
      <c r="D3" s="33" t="s">
        <v>262</v>
      </c>
      <c r="E3" s="33" t="s">
        <v>59</v>
      </c>
      <c r="F3" s="34" t="s">
        <v>221</v>
      </c>
      <c r="G3" s="33" t="s">
        <v>323</v>
      </c>
      <c r="H3" s="48">
        <v>75000</v>
      </c>
      <c r="I3" s="49">
        <v>0</v>
      </c>
      <c r="J3" s="48">
        <v>75000</v>
      </c>
      <c r="K3" s="48">
        <f t="shared" si="0"/>
        <v>2152.5</v>
      </c>
      <c r="L3" s="48">
        <v>6309.38</v>
      </c>
      <c r="M3" s="48">
        <f>H3*0.0304</f>
        <v>2280</v>
      </c>
      <c r="N3" s="48">
        <v>25</v>
      </c>
      <c r="O3" s="48">
        <f t="shared" si="1"/>
        <v>10766.880000000001</v>
      </c>
      <c r="P3" s="50">
        <f t="shared" si="2"/>
        <v>64233.119999999995</v>
      </c>
    </row>
    <row r="4" spans="1:16" ht="24" x14ac:dyDescent="0.2">
      <c r="A4" s="47">
        <v>3</v>
      </c>
      <c r="B4" s="33" t="s">
        <v>112</v>
      </c>
      <c r="C4" s="33" t="s">
        <v>53</v>
      </c>
      <c r="D4" s="33" t="s">
        <v>262</v>
      </c>
      <c r="E4" s="33" t="s">
        <v>59</v>
      </c>
      <c r="F4" s="34" t="s">
        <v>221</v>
      </c>
      <c r="G4" s="33" t="s">
        <v>323</v>
      </c>
      <c r="H4" s="48">
        <v>75000</v>
      </c>
      <c r="I4" s="49">
        <v>0</v>
      </c>
      <c r="J4" s="48">
        <v>75000</v>
      </c>
      <c r="K4" s="48">
        <f t="shared" si="0"/>
        <v>2152.5</v>
      </c>
      <c r="L4" s="48">
        <v>6309.38</v>
      </c>
      <c r="M4" s="48">
        <f>H4*0.0304</f>
        <v>2280</v>
      </c>
      <c r="N4" s="48">
        <v>25</v>
      </c>
      <c r="O4" s="48">
        <f t="shared" si="1"/>
        <v>10766.880000000001</v>
      </c>
      <c r="P4" s="50">
        <f t="shared" si="2"/>
        <v>64233.119999999995</v>
      </c>
    </row>
    <row r="5" spans="1:16" ht="24" x14ac:dyDescent="0.2">
      <c r="A5" s="47">
        <v>4</v>
      </c>
      <c r="B5" s="33" t="s">
        <v>177</v>
      </c>
      <c r="C5" s="33" t="s">
        <v>53</v>
      </c>
      <c r="D5" s="33" t="s">
        <v>197</v>
      </c>
      <c r="E5" s="33" t="s">
        <v>59</v>
      </c>
      <c r="F5" s="34" t="s">
        <v>222</v>
      </c>
      <c r="G5" s="33" t="s">
        <v>323</v>
      </c>
      <c r="H5" s="48">
        <v>165000</v>
      </c>
      <c r="I5" s="49">
        <v>0</v>
      </c>
      <c r="J5" s="48">
        <v>165000</v>
      </c>
      <c r="K5" s="48">
        <f t="shared" si="0"/>
        <v>4735.5</v>
      </c>
      <c r="L5" s="48">
        <v>27413.5</v>
      </c>
      <c r="M5" s="48">
        <v>4943.8</v>
      </c>
      <c r="N5" s="49">
        <v>25</v>
      </c>
      <c r="O5" s="48">
        <f t="shared" si="1"/>
        <v>37117.800000000003</v>
      </c>
      <c r="P5" s="50">
        <f t="shared" si="2"/>
        <v>127882.2</v>
      </c>
    </row>
    <row r="6" spans="1:16" ht="24" x14ac:dyDescent="0.2">
      <c r="A6" s="47">
        <v>5</v>
      </c>
      <c r="B6" s="33" t="s">
        <v>40</v>
      </c>
      <c r="C6" s="33" t="s">
        <v>53</v>
      </c>
      <c r="D6" s="33" t="s">
        <v>84</v>
      </c>
      <c r="E6" s="33" t="s">
        <v>48</v>
      </c>
      <c r="F6" s="34" t="s">
        <v>221</v>
      </c>
      <c r="G6" s="33" t="s">
        <v>323</v>
      </c>
      <c r="H6" s="48">
        <v>110000</v>
      </c>
      <c r="I6" s="49">
        <v>0</v>
      </c>
      <c r="J6" s="48">
        <v>110000</v>
      </c>
      <c r="K6" s="48">
        <f t="shared" si="0"/>
        <v>3157</v>
      </c>
      <c r="L6" s="48">
        <v>13782.56</v>
      </c>
      <c r="M6" s="48">
        <f>H6*0.0304</f>
        <v>3344</v>
      </c>
      <c r="N6" s="48">
        <v>2825.24</v>
      </c>
      <c r="O6" s="48">
        <f t="shared" si="1"/>
        <v>23108.799999999996</v>
      </c>
      <c r="P6" s="50">
        <f t="shared" si="2"/>
        <v>86891.200000000012</v>
      </c>
    </row>
    <row r="7" spans="1:16" ht="24" x14ac:dyDescent="0.2">
      <c r="A7" s="47">
        <v>6</v>
      </c>
      <c r="B7" s="33" t="s">
        <v>90</v>
      </c>
      <c r="C7" s="33" t="s">
        <v>53</v>
      </c>
      <c r="D7" s="33" t="s">
        <v>263</v>
      </c>
      <c r="E7" s="33" t="s">
        <v>49</v>
      </c>
      <c r="F7" s="34" t="s">
        <v>221</v>
      </c>
      <c r="G7" s="33" t="s">
        <v>323</v>
      </c>
      <c r="H7" s="48">
        <v>26000</v>
      </c>
      <c r="I7" s="49">
        <v>0</v>
      </c>
      <c r="J7" s="48">
        <v>26000</v>
      </c>
      <c r="K7" s="48">
        <f t="shared" si="0"/>
        <v>746.2</v>
      </c>
      <c r="L7" s="48">
        <v>0</v>
      </c>
      <c r="M7" s="48">
        <f>H7*0.0304</f>
        <v>790.4</v>
      </c>
      <c r="N7" s="48">
        <v>125</v>
      </c>
      <c r="O7" s="48">
        <f t="shared" si="1"/>
        <v>1661.6</v>
      </c>
      <c r="P7" s="50">
        <f t="shared" si="2"/>
        <v>24338.400000000001</v>
      </c>
    </row>
    <row r="8" spans="1:16" ht="24" x14ac:dyDescent="0.2">
      <c r="A8" s="47">
        <v>7</v>
      </c>
      <c r="B8" s="33" t="s">
        <v>144</v>
      </c>
      <c r="C8" s="33" t="s">
        <v>53</v>
      </c>
      <c r="D8" s="33" t="s">
        <v>17</v>
      </c>
      <c r="E8" s="33" t="s">
        <v>51</v>
      </c>
      <c r="F8" s="34" t="s">
        <v>221</v>
      </c>
      <c r="G8" s="33" t="s">
        <v>323</v>
      </c>
      <c r="H8" s="48">
        <v>16500</v>
      </c>
      <c r="I8" s="49">
        <v>0</v>
      </c>
      <c r="J8" s="48">
        <v>16500</v>
      </c>
      <c r="K8" s="48">
        <f t="shared" si="0"/>
        <v>473.55</v>
      </c>
      <c r="L8" s="49">
        <v>0</v>
      </c>
      <c r="M8" s="48">
        <f>H8*0.0304</f>
        <v>501.6</v>
      </c>
      <c r="N8" s="48">
        <v>1375.12</v>
      </c>
      <c r="O8" s="48">
        <f t="shared" si="1"/>
        <v>2350.27</v>
      </c>
      <c r="P8" s="50">
        <f t="shared" si="2"/>
        <v>14149.73</v>
      </c>
    </row>
    <row r="9" spans="1:16" ht="24" x14ac:dyDescent="0.2">
      <c r="A9" s="47">
        <v>8</v>
      </c>
      <c r="B9" s="33" t="s">
        <v>185</v>
      </c>
      <c r="C9" s="33" t="s">
        <v>53</v>
      </c>
      <c r="D9" s="33" t="s">
        <v>165</v>
      </c>
      <c r="E9" s="33" t="s">
        <v>51</v>
      </c>
      <c r="F9" s="34" t="s">
        <v>221</v>
      </c>
      <c r="G9" s="33" t="s">
        <v>323</v>
      </c>
      <c r="H9" s="48">
        <v>26000</v>
      </c>
      <c r="I9" s="49">
        <v>0</v>
      </c>
      <c r="J9" s="48">
        <v>20000</v>
      </c>
      <c r="K9" s="48">
        <f t="shared" si="0"/>
        <v>746.2</v>
      </c>
      <c r="L9" s="49">
        <v>0</v>
      </c>
      <c r="M9" s="48">
        <f>H9*0.0304</f>
        <v>790.4</v>
      </c>
      <c r="N9" s="48">
        <v>25</v>
      </c>
      <c r="O9" s="48">
        <f t="shared" si="1"/>
        <v>1561.6</v>
      </c>
      <c r="P9" s="50">
        <f t="shared" si="2"/>
        <v>18438.400000000001</v>
      </c>
    </row>
    <row r="10" spans="1:16" ht="24" x14ac:dyDescent="0.2">
      <c r="A10" s="47">
        <v>9</v>
      </c>
      <c r="B10" s="33" t="s">
        <v>105</v>
      </c>
      <c r="C10" s="33" t="s">
        <v>52</v>
      </c>
      <c r="D10" s="33" t="s">
        <v>106</v>
      </c>
      <c r="E10" s="33" t="s">
        <v>55</v>
      </c>
      <c r="F10" s="34" t="s">
        <v>221</v>
      </c>
      <c r="G10" s="33" t="s">
        <v>323</v>
      </c>
      <c r="H10" s="48">
        <v>185000</v>
      </c>
      <c r="I10" s="49">
        <v>0</v>
      </c>
      <c r="J10" s="48">
        <v>185000</v>
      </c>
      <c r="K10" s="48">
        <f t="shared" si="0"/>
        <v>5309.5</v>
      </c>
      <c r="L10" s="48">
        <v>32269.54</v>
      </c>
      <c r="M10" s="48">
        <v>4943.8</v>
      </c>
      <c r="N10" s="48">
        <v>25</v>
      </c>
      <c r="O10" s="48">
        <f t="shared" si="1"/>
        <v>42547.840000000004</v>
      </c>
      <c r="P10" s="50">
        <f t="shared" si="2"/>
        <v>142452.16</v>
      </c>
    </row>
    <row r="11" spans="1:16" x14ac:dyDescent="0.2">
      <c r="A11" s="47">
        <v>10</v>
      </c>
      <c r="B11" s="33" t="s">
        <v>114</v>
      </c>
      <c r="C11" s="33" t="s">
        <v>52</v>
      </c>
      <c r="D11" s="33" t="s">
        <v>262</v>
      </c>
      <c r="E11" s="33" t="s">
        <v>59</v>
      </c>
      <c r="F11" s="34" t="s">
        <v>221</v>
      </c>
      <c r="G11" s="33" t="s">
        <v>323</v>
      </c>
      <c r="H11" s="48">
        <v>75000</v>
      </c>
      <c r="I11" s="49">
        <v>0</v>
      </c>
      <c r="J11" s="48">
        <v>75000</v>
      </c>
      <c r="K11" s="48">
        <f t="shared" si="0"/>
        <v>2152.5</v>
      </c>
      <c r="L11" s="48">
        <v>6309.38</v>
      </c>
      <c r="M11" s="48">
        <f t="shared" ref="M11:M69" si="3">H11*0.0304</f>
        <v>2280</v>
      </c>
      <c r="N11" s="48">
        <v>125</v>
      </c>
      <c r="O11" s="48">
        <f t="shared" si="1"/>
        <v>10866.880000000001</v>
      </c>
      <c r="P11" s="50">
        <f t="shared" si="2"/>
        <v>64133.119999999995</v>
      </c>
    </row>
    <row r="12" spans="1:16" x14ac:dyDescent="0.2">
      <c r="A12" s="47">
        <v>11</v>
      </c>
      <c r="B12" s="33" t="s">
        <v>135</v>
      </c>
      <c r="C12" s="33" t="s">
        <v>52</v>
      </c>
      <c r="D12" s="33" t="s">
        <v>16</v>
      </c>
      <c r="E12" s="33" t="s">
        <v>59</v>
      </c>
      <c r="F12" s="34" t="s">
        <v>221</v>
      </c>
      <c r="G12" s="33" t="s">
        <v>323</v>
      </c>
      <c r="H12" s="48">
        <v>45000</v>
      </c>
      <c r="I12" s="49">
        <v>0</v>
      </c>
      <c r="J12" s="48">
        <v>45000</v>
      </c>
      <c r="K12" s="48">
        <f t="shared" si="0"/>
        <v>1291.5</v>
      </c>
      <c r="L12" s="48">
        <v>1148.33</v>
      </c>
      <c r="M12" s="48">
        <f t="shared" si="3"/>
        <v>1368</v>
      </c>
      <c r="N12" s="48">
        <v>2275</v>
      </c>
      <c r="O12" s="48">
        <f t="shared" si="1"/>
        <v>6082.83</v>
      </c>
      <c r="P12" s="50">
        <f t="shared" si="2"/>
        <v>38917.17</v>
      </c>
    </row>
    <row r="13" spans="1:16" x14ac:dyDescent="0.2">
      <c r="A13" s="47">
        <v>12</v>
      </c>
      <c r="B13" s="33" t="s">
        <v>14</v>
      </c>
      <c r="C13" s="33" t="s">
        <v>52</v>
      </c>
      <c r="D13" s="33" t="s">
        <v>10</v>
      </c>
      <c r="E13" s="33" t="s">
        <v>51</v>
      </c>
      <c r="F13" s="34" t="s">
        <v>222</v>
      </c>
      <c r="G13" s="33" t="s">
        <v>323</v>
      </c>
      <c r="H13" s="48">
        <v>30000</v>
      </c>
      <c r="I13" s="49">
        <v>0</v>
      </c>
      <c r="J13" s="48">
        <v>30000</v>
      </c>
      <c r="K13" s="48">
        <f t="shared" si="0"/>
        <v>861</v>
      </c>
      <c r="L13" s="49">
        <v>0</v>
      </c>
      <c r="M13" s="48">
        <f t="shared" si="3"/>
        <v>912</v>
      </c>
      <c r="N13" s="48">
        <v>25</v>
      </c>
      <c r="O13" s="48">
        <f t="shared" si="1"/>
        <v>1798</v>
      </c>
      <c r="P13" s="50">
        <f t="shared" si="2"/>
        <v>28202</v>
      </c>
    </row>
    <row r="14" spans="1:16" ht="24" x14ac:dyDescent="0.2">
      <c r="A14" s="47">
        <v>13</v>
      </c>
      <c r="B14" s="33" t="s">
        <v>26</v>
      </c>
      <c r="C14" s="33" t="s">
        <v>174</v>
      </c>
      <c r="D14" s="33" t="s">
        <v>27</v>
      </c>
      <c r="E14" s="33" t="s">
        <v>49</v>
      </c>
      <c r="F14" s="34" t="s">
        <v>221</v>
      </c>
      <c r="G14" s="33" t="s">
        <v>323</v>
      </c>
      <c r="H14" s="48">
        <v>70000</v>
      </c>
      <c r="I14" s="49">
        <v>0</v>
      </c>
      <c r="J14" s="48">
        <v>70000</v>
      </c>
      <c r="K14" s="48">
        <f t="shared" si="0"/>
        <v>2009</v>
      </c>
      <c r="L14" s="48">
        <v>0</v>
      </c>
      <c r="M14" s="48">
        <f t="shared" si="3"/>
        <v>2128</v>
      </c>
      <c r="N14" s="49">
        <v>125</v>
      </c>
      <c r="O14" s="48">
        <f t="shared" si="1"/>
        <v>4262</v>
      </c>
      <c r="P14" s="50">
        <f t="shared" si="2"/>
        <v>65738</v>
      </c>
    </row>
    <row r="15" spans="1:16" ht="24" x14ac:dyDescent="0.2">
      <c r="A15" s="47">
        <v>14</v>
      </c>
      <c r="B15" s="33" t="s">
        <v>24</v>
      </c>
      <c r="C15" s="33" t="s">
        <v>174</v>
      </c>
      <c r="D15" s="33" t="s">
        <v>13</v>
      </c>
      <c r="E15" s="33" t="s">
        <v>49</v>
      </c>
      <c r="F15" s="34" t="s">
        <v>221</v>
      </c>
      <c r="G15" s="33" t="s">
        <v>323</v>
      </c>
      <c r="H15" s="48">
        <v>35000</v>
      </c>
      <c r="I15" s="49">
        <v>0</v>
      </c>
      <c r="J15" s="48">
        <v>35000</v>
      </c>
      <c r="K15" s="48">
        <f t="shared" si="0"/>
        <v>1004.5</v>
      </c>
      <c r="L15" s="48">
        <v>0</v>
      </c>
      <c r="M15" s="48">
        <f t="shared" si="3"/>
        <v>1064</v>
      </c>
      <c r="N15" s="48">
        <v>2175</v>
      </c>
      <c r="O15" s="48">
        <f t="shared" si="1"/>
        <v>4243.5</v>
      </c>
      <c r="P15" s="50">
        <f t="shared" si="2"/>
        <v>30756.5</v>
      </c>
    </row>
    <row r="16" spans="1:16" x14ac:dyDescent="0.2">
      <c r="A16" s="47">
        <v>15</v>
      </c>
      <c r="B16" s="33" t="s">
        <v>99</v>
      </c>
      <c r="C16" s="33" t="s">
        <v>199</v>
      </c>
      <c r="D16" s="33" t="s">
        <v>212</v>
      </c>
      <c r="E16" s="33" t="s">
        <v>324</v>
      </c>
      <c r="F16" s="34" t="s">
        <v>222</v>
      </c>
      <c r="G16" s="33" t="s">
        <v>323</v>
      </c>
      <c r="H16" s="48">
        <v>65000</v>
      </c>
      <c r="I16" s="49">
        <v>0</v>
      </c>
      <c r="J16" s="48">
        <v>65000</v>
      </c>
      <c r="K16" s="48">
        <f t="shared" si="0"/>
        <v>1865.5</v>
      </c>
      <c r="L16" s="48">
        <v>4427.58</v>
      </c>
      <c r="M16" s="48">
        <f t="shared" si="3"/>
        <v>1976</v>
      </c>
      <c r="N16" s="48">
        <v>25</v>
      </c>
      <c r="O16" s="48">
        <f t="shared" si="1"/>
        <v>8294.08</v>
      </c>
      <c r="P16" s="50">
        <f t="shared" si="2"/>
        <v>56705.919999999998</v>
      </c>
    </row>
    <row r="17" spans="1:16" ht="24" x14ac:dyDescent="0.2">
      <c r="A17" s="47">
        <v>16</v>
      </c>
      <c r="B17" s="33" t="s">
        <v>68</v>
      </c>
      <c r="C17" s="33" t="s">
        <v>176</v>
      </c>
      <c r="D17" s="33" t="s">
        <v>8</v>
      </c>
      <c r="E17" s="33" t="s">
        <v>48</v>
      </c>
      <c r="F17" s="34" t="s">
        <v>221</v>
      </c>
      <c r="G17" s="33" t="s">
        <v>323</v>
      </c>
      <c r="H17" s="48">
        <v>80000</v>
      </c>
      <c r="I17" s="49">
        <v>0</v>
      </c>
      <c r="J17" s="48">
        <v>80000</v>
      </c>
      <c r="K17" s="48">
        <f t="shared" si="0"/>
        <v>2296</v>
      </c>
      <c r="L17" s="48">
        <v>7400.87</v>
      </c>
      <c r="M17" s="48">
        <f t="shared" si="3"/>
        <v>2432</v>
      </c>
      <c r="N17" s="48">
        <v>25</v>
      </c>
      <c r="O17" s="48">
        <f t="shared" si="1"/>
        <v>12153.869999999999</v>
      </c>
      <c r="P17" s="50">
        <f t="shared" si="2"/>
        <v>67846.13</v>
      </c>
    </row>
    <row r="18" spans="1:16" ht="24" x14ac:dyDescent="0.2">
      <c r="A18" s="47">
        <v>17</v>
      </c>
      <c r="B18" s="33" t="s">
        <v>9</v>
      </c>
      <c r="C18" s="33" t="s">
        <v>176</v>
      </c>
      <c r="D18" s="33" t="s">
        <v>8</v>
      </c>
      <c r="E18" s="33" t="s">
        <v>48</v>
      </c>
      <c r="F18" s="34" t="s">
        <v>221</v>
      </c>
      <c r="G18" s="33" t="s">
        <v>323</v>
      </c>
      <c r="H18" s="48">
        <v>45000</v>
      </c>
      <c r="I18" s="49">
        <v>0</v>
      </c>
      <c r="J18" s="48">
        <v>45000</v>
      </c>
      <c r="K18" s="48">
        <f t="shared" si="0"/>
        <v>1291.5</v>
      </c>
      <c r="L18" s="48">
        <v>743.29</v>
      </c>
      <c r="M18" s="48">
        <f t="shared" si="3"/>
        <v>1368</v>
      </c>
      <c r="N18" s="48">
        <v>2825.24</v>
      </c>
      <c r="O18" s="48">
        <f t="shared" si="1"/>
        <v>6228.03</v>
      </c>
      <c r="P18" s="50">
        <f t="shared" si="2"/>
        <v>38771.97</v>
      </c>
    </row>
    <row r="19" spans="1:16" ht="24" x14ac:dyDescent="0.2">
      <c r="A19" s="47">
        <v>18</v>
      </c>
      <c r="B19" s="33" t="s">
        <v>54</v>
      </c>
      <c r="C19" s="33" t="s">
        <v>176</v>
      </c>
      <c r="D19" s="33" t="s">
        <v>8</v>
      </c>
      <c r="E19" s="33" t="s">
        <v>49</v>
      </c>
      <c r="F19" s="34" t="s">
        <v>221</v>
      </c>
      <c r="G19" s="33" t="s">
        <v>323</v>
      </c>
      <c r="H19" s="48">
        <v>45000</v>
      </c>
      <c r="I19" s="49">
        <v>0</v>
      </c>
      <c r="J19" s="48">
        <v>45000</v>
      </c>
      <c r="K19" s="48">
        <f t="shared" si="0"/>
        <v>1291.5</v>
      </c>
      <c r="L19" s="48">
        <v>945.81</v>
      </c>
      <c r="M19" s="48">
        <f t="shared" si="3"/>
        <v>1368</v>
      </c>
      <c r="N19" s="48">
        <v>1475.12</v>
      </c>
      <c r="O19" s="48">
        <f t="shared" si="1"/>
        <v>5080.43</v>
      </c>
      <c r="P19" s="50">
        <f t="shared" si="2"/>
        <v>39919.57</v>
      </c>
    </row>
    <row r="20" spans="1:16" x14ac:dyDescent="0.2">
      <c r="A20" s="47">
        <v>19</v>
      </c>
      <c r="B20" s="33" t="s">
        <v>116</v>
      </c>
      <c r="C20" s="33" t="s">
        <v>176</v>
      </c>
      <c r="D20" s="33" t="s">
        <v>98</v>
      </c>
      <c r="E20" s="33" t="s">
        <v>49</v>
      </c>
      <c r="F20" s="34" t="s">
        <v>222</v>
      </c>
      <c r="G20" s="33" t="s">
        <v>323</v>
      </c>
      <c r="H20" s="48">
        <v>35000</v>
      </c>
      <c r="I20" s="49">
        <v>0</v>
      </c>
      <c r="J20" s="48">
        <v>35000</v>
      </c>
      <c r="K20" s="48">
        <f t="shared" si="0"/>
        <v>1004.5</v>
      </c>
      <c r="L20" s="48">
        <v>0</v>
      </c>
      <c r="M20" s="48">
        <f t="shared" si="3"/>
        <v>1064</v>
      </c>
      <c r="N20" s="48">
        <v>25</v>
      </c>
      <c r="O20" s="48">
        <f t="shared" si="1"/>
        <v>2093.5</v>
      </c>
      <c r="P20" s="50">
        <f t="shared" si="2"/>
        <v>32906.5</v>
      </c>
    </row>
    <row r="21" spans="1:16" ht="24" x14ac:dyDescent="0.2">
      <c r="A21" s="47">
        <v>20</v>
      </c>
      <c r="B21" s="33" t="s">
        <v>233</v>
      </c>
      <c r="C21" s="33" t="s">
        <v>176</v>
      </c>
      <c r="D21" s="33" t="s">
        <v>234</v>
      </c>
      <c r="E21" s="33" t="s">
        <v>49</v>
      </c>
      <c r="F21" s="34" t="s">
        <v>221</v>
      </c>
      <c r="G21" s="33" t="s">
        <v>323</v>
      </c>
      <c r="H21" s="48">
        <v>35000</v>
      </c>
      <c r="I21" s="49">
        <v>0</v>
      </c>
      <c r="J21" s="48">
        <v>35000</v>
      </c>
      <c r="K21" s="48">
        <f t="shared" si="0"/>
        <v>1004.5</v>
      </c>
      <c r="L21" s="48">
        <v>0</v>
      </c>
      <c r="M21" s="48">
        <f t="shared" si="3"/>
        <v>1064</v>
      </c>
      <c r="N21" s="48">
        <v>25</v>
      </c>
      <c r="O21" s="48">
        <f t="shared" si="1"/>
        <v>2093.5</v>
      </c>
      <c r="P21" s="50">
        <f t="shared" si="2"/>
        <v>32906.5</v>
      </c>
    </row>
    <row r="22" spans="1:16" ht="24" x14ac:dyDescent="0.2">
      <c r="A22" s="47">
        <v>21</v>
      </c>
      <c r="B22" s="33" t="s">
        <v>20</v>
      </c>
      <c r="C22" s="33" t="s">
        <v>175</v>
      </c>
      <c r="D22" s="33" t="s">
        <v>67</v>
      </c>
      <c r="E22" s="33" t="s">
        <v>48</v>
      </c>
      <c r="F22" s="34" t="s">
        <v>221</v>
      </c>
      <c r="G22" s="33" t="s">
        <v>323</v>
      </c>
      <c r="H22" s="48">
        <v>60000</v>
      </c>
      <c r="I22" s="49">
        <v>0</v>
      </c>
      <c r="J22" s="48">
        <v>60000</v>
      </c>
      <c r="K22" s="48">
        <f t="shared" si="0"/>
        <v>1722</v>
      </c>
      <c r="L22" s="48">
        <v>3486.68</v>
      </c>
      <c r="M22" s="48">
        <f t="shared" si="3"/>
        <v>1824</v>
      </c>
      <c r="N22" s="48">
        <v>2279</v>
      </c>
      <c r="O22" s="48">
        <f t="shared" si="1"/>
        <v>9311.68</v>
      </c>
      <c r="P22" s="50">
        <f t="shared" si="2"/>
        <v>50688.32</v>
      </c>
    </row>
    <row r="23" spans="1:16" x14ac:dyDescent="0.2">
      <c r="A23" s="47">
        <v>22</v>
      </c>
      <c r="B23" s="33" t="s">
        <v>69</v>
      </c>
      <c r="C23" s="33" t="s">
        <v>175</v>
      </c>
      <c r="D23" s="33" t="s">
        <v>70</v>
      </c>
      <c r="E23" s="33" t="s">
        <v>49</v>
      </c>
      <c r="F23" s="34" t="s">
        <v>222</v>
      </c>
      <c r="G23" s="33" t="s">
        <v>323</v>
      </c>
      <c r="H23" s="48">
        <v>55000</v>
      </c>
      <c r="I23" s="49">
        <v>0</v>
      </c>
      <c r="J23" s="48">
        <v>55000</v>
      </c>
      <c r="K23" s="48">
        <f t="shared" si="0"/>
        <v>1578.5</v>
      </c>
      <c r="L23" s="48">
        <v>2559.6799999999998</v>
      </c>
      <c r="M23" s="48">
        <f t="shared" si="3"/>
        <v>1672</v>
      </c>
      <c r="N23" s="48">
        <v>125</v>
      </c>
      <c r="O23" s="48">
        <f t="shared" si="1"/>
        <v>5935.18</v>
      </c>
      <c r="P23" s="50">
        <f t="shared" si="2"/>
        <v>49064.82</v>
      </c>
    </row>
    <row r="24" spans="1:16" ht="24" x14ac:dyDescent="0.2">
      <c r="A24" s="47">
        <v>23</v>
      </c>
      <c r="B24" s="33" t="s">
        <v>86</v>
      </c>
      <c r="C24" s="33" t="s">
        <v>175</v>
      </c>
      <c r="D24" s="33" t="s">
        <v>89</v>
      </c>
      <c r="E24" s="33" t="s">
        <v>48</v>
      </c>
      <c r="F24" s="34" t="s">
        <v>222</v>
      </c>
      <c r="G24" s="33" t="s">
        <v>323</v>
      </c>
      <c r="H24" s="48">
        <v>45000</v>
      </c>
      <c r="I24" s="49">
        <v>0</v>
      </c>
      <c r="J24" s="48">
        <v>45000</v>
      </c>
      <c r="K24" s="48">
        <f t="shared" si="0"/>
        <v>1291.5</v>
      </c>
      <c r="L24" s="48">
        <v>1148.33</v>
      </c>
      <c r="M24" s="48">
        <f t="shared" si="3"/>
        <v>1368</v>
      </c>
      <c r="N24" s="48">
        <v>125</v>
      </c>
      <c r="O24" s="48">
        <f t="shared" si="1"/>
        <v>3932.83</v>
      </c>
      <c r="P24" s="50">
        <f t="shared" si="2"/>
        <v>41067.17</v>
      </c>
    </row>
    <row r="25" spans="1:16" x14ac:dyDescent="0.2">
      <c r="A25" s="47">
        <v>24</v>
      </c>
      <c r="B25" s="33" t="s">
        <v>94</v>
      </c>
      <c r="C25" s="33" t="s">
        <v>175</v>
      </c>
      <c r="D25" s="33" t="s">
        <v>95</v>
      </c>
      <c r="E25" s="33" t="s">
        <v>49</v>
      </c>
      <c r="F25" s="34" t="s">
        <v>222</v>
      </c>
      <c r="G25" s="33" t="s">
        <v>323</v>
      </c>
      <c r="H25" s="48">
        <v>36000</v>
      </c>
      <c r="I25" s="49">
        <v>0</v>
      </c>
      <c r="J25" s="48">
        <v>36000</v>
      </c>
      <c r="K25" s="48">
        <f t="shared" si="0"/>
        <v>1033.2</v>
      </c>
      <c r="L25" s="49">
        <v>0</v>
      </c>
      <c r="M25" s="48">
        <f t="shared" si="3"/>
        <v>1094.4000000000001</v>
      </c>
      <c r="N25" s="48">
        <v>125</v>
      </c>
      <c r="O25" s="48">
        <f t="shared" si="1"/>
        <v>2252.6000000000004</v>
      </c>
      <c r="P25" s="50">
        <f t="shared" si="2"/>
        <v>33747.4</v>
      </c>
    </row>
    <row r="26" spans="1:16" ht="24" x14ac:dyDescent="0.2">
      <c r="A26" s="47">
        <v>25</v>
      </c>
      <c r="B26" s="33" t="s">
        <v>101</v>
      </c>
      <c r="C26" s="33" t="s">
        <v>175</v>
      </c>
      <c r="D26" s="33" t="s">
        <v>13</v>
      </c>
      <c r="E26" s="33" t="s">
        <v>49</v>
      </c>
      <c r="F26" s="34" t="s">
        <v>222</v>
      </c>
      <c r="G26" s="33" t="s">
        <v>323</v>
      </c>
      <c r="H26" s="48">
        <v>35000</v>
      </c>
      <c r="I26" s="49">
        <v>0</v>
      </c>
      <c r="J26" s="48">
        <v>35000</v>
      </c>
      <c r="K26" s="48">
        <f t="shared" si="0"/>
        <v>1004.5</v>
      </c>
      <c r="L26" s="48">
        <v>0</v>
      </c>
      <c r="M26" s="48">
        <f t="shared" si="3"/>
        <v>1064</v>
      </c>
      <c r="N26" s="48">
        <v>25</v>
      </c>
      <c r="O26" s="48">
        <f t="shared" si="1"/>
        <v>2093.5</v>
      </c>
      <c r="P26" s="50">
        <f t="shared" si="2"/>
        <v>32906.5</v>
      </c>
    </row>
    <row r="27" spans="1:16" x14ac:dyDescent="0.2">
      <c r="A27" s="47">
        <v>26</v>
      </c>
      <c r="B27" s="33" t="s">
        <v>260</v>
      </c>
      <c r="C27" s="33" t="s">
        <v>175</v>
      </c>
      <c r="D27" s="33" t="s">
        <v>261</v>
      </c>
      <c r="E27" s="33" t="s">
        <v>49</v>
      </c>
      <c r="F27" s="34" t="s">
        <v>221</v>
      </c>
      <c r="G27" s="33" t="s">
        <v>323</v>
      </c>
      <c r="H27" s="48">
        <v>45000</v>
      </c>
      <c r="I27" s="49">
        <v>0</v>
      </c>
      <c r="J27" s="48">
        <v>45000</v>
      </c>
      <c r="K27" s="48">
        <f t="shared" si="0"/>
        <v>1291.5</v>
      </c>
      <c r="L27" s="48">
        <v>1148.33</v>
      </c>
      <c r="M27" s="48">
        <f t="shared" si="3"/>
        <v>1368</v>
      </c>
      <c r="N27" s="48">
        <v>25</v>
      </c>
      <c r="O27" s="48">
        <f t="shared" si="1"/>
        <v>3832.83</v>
      </c>
      <c r="P27" s="50">
        <f t="shared" si="2"/>
        <v>41167.17</v>
      </c>
    </row>
    <row r="28" spans="1:16" ht="24" x14ac:dyDescent="0.2">
      <c r="A28" s="47">
        <v>27</v>
      </c>
      <c r="B28" s="33" t="s">
        <v>169</v>
      </c>
      <c r="C28" s="33" t="s">
        <v>224</v>
      </c>
      <c r="D28" s="33" t="s">
        <v>32</v>
      </c>
      <c r="E28" s="33" t="s">
        <v>59</v>
      </c>
      <c r="F28" s="34" t="s">
        <v>222</v>
      </c>
      <c r="G28" s="33" t="s">
        <v>323</v>
      </c>
      <c r="H28" s="48">
        <v>100000</v>
      </c>
      <c r="I28" s="49">
        <v>0</v>
      </c>
      <c r="J28" s="48">
        <v>100000</v>
      </c>
      <c r="K28" s="48">
        <f t="shared" si="0"/>
        <v>2870</v>
      </c>
      <c r="L28" s="48">
        <v>12105.37</v>
      </c>
      <c r="M28" s="48">
        <f t="shared" si="3"/>
        <v>3040</v>
      </c>
      <c r="N28" s="48">
        <v>25</v>
      </c>
      <c r="O28" s="48">
        <f t="shared" si="1"/>
        <v>18040.370000000003</v>
      </c>
      <c r="P28" s="50">
        <f t="shared" si="2"/>
        <v>81959.63</v>
      </c>
    </row>
    <row r="29" spans="1:16" ht="24" x14ac:dyDescent="0.2">
      <c r="A29" s="47">
        <v>28</v>
      </c>
      <c r="B29" s="33" t="s">
        <v>168</v>
      </c>
      <c r="C29" s="33" t="s">
        <v>224</v>
      </c>
      <c r="D29" s="33" t="s">
        <v>32</v>
      </c>
      <c r="E29" s="33" t="s">
        <v>59</v>
      </c>
      <c r="F29" s="34" t="s">
        <v>222</v>
      </c>
      <c r="G29" s="33" t="s">
        <v>323</v>
      </c>
      <c r="H29" s="48">
        <v>100000</v>
      </c>
      <c r="I29" s="49">
        <v>0</v>
      </c>
      <c r="J29" s="48">
        <v>100000</v>
      </c>
      <c r="K29" s="48">
        <f t="shared" si="0"/>
        <v>2870</v>
      </c>
      <c r="L29" s="48">
        <v>12105.37</v>
      </c>
      <c r="M29" s="48">
        <f t="shared" si="3"/>
        <v>3040</v>
      </c>
      <c r="N29" s="48">
        <v>25</v>
      </c>
      <c r="O29" s="48">
        <f t="shared" si="1"/>
        <v>18040.370000000003</v>
      </c>
      <c r="P29" s="50">
        <f t="shared" si="2"/>
        <v>81959.63</v>
      </c>
    </row>
    <row r="30" spans="1:16" ht="24" x14ac:dyDescent="0.2">
      <c r="A30" s="47">
        <v>29</v>
      </c>
      <c r="B30" s="33" t="s">
        <v>167</v>
      </c>
      <c r="C30" s="33" t="s">
        <v>224</v>
      </c>
      <c r="D30" s="33" t="s">
        <v>96</v>
      </c>
      <c r="E30" s="33" t="s">
        <v>59</v>
      </c>
      <c r="F30" s="34" t="s">
        <v>221</v>
      </c>
      <c r="G30" s="33" t="s">
        <v>323</v>
      </c>
      <c r="H30" s="48">
        <v>40000</v>
      </c>
      <c r="I30" s="49">
        <v>0</v>
      </c>
      <c r="J30" s="48">
        <v>40000</v>
      </c>
      <c r="K30" s="48">
        <f t="shared" si="0"/>
        <v>1148</v>
      </c>
      <c r="L30" s="48">
        <v>442.65</v>
      </c>
      <c r="M30" s="48">
        <f t="shared" si="3"/>
        <v>1216</v>
      </c>
      <c r="N30" s="48">
        <v>125</v>
      </c>
      <c r="O30" s="48">
        <f t="shared" si="1"/>
        <v>2931.65</v>
      </c>
      <c r="P30" s="50">
        <f t="shared" si="2"/>
        <v>37068.35</v>
      </c>
    </row>
    <row r="31" spans="1:16" ht="24" x14ac:dyDescent="0.2">
      <c r="A31" s="47">
        <v>30</v>
      </c>
      <c r="B31" s="33" t="s">
        <v>166</v>
      </c>
      <c r="C31" s="33" t="s">
        <v>224</v>
      </c>
      <c r="D31" s="33" t="s">
        <v>32</v>
      </c>
      <c r="E31" s="33" t="s">
        <v>59</v>
      </c>
      <c r="F31" s="34" t="s">
        <v>222</v>
      </c>
      <c r="G31" s="33" t="s">
        <v>323</v>
      </c>
      <c r="H31" s="48">
        <v>100000</v>
      </c>
      <c r="I31" s="49">
        <v>0</v>
      </c>
      <c r="J31" s="48">
        <v>100000</v>
      </c>
      <c r="K31" s="48">
        <f t="shared" si="0"/>
        <v>2870</v>
      </c>
      <c r="L31" s="48">
        <v>12105.37</v>
      </c>
      <c r="M31" s="48">
        <f t="shared" si="3"/>
        <v>3040</v>
      </c>
      <c r="N31" s="48">
        <v>25</v>
      </c>
      <c r="O31" s="48">
        <f t="shared" si="1"/>
        <v>18040.370000000003</v>
      </c>
      <c r="P31" s="50">
        <f t="shared" si="2"/>
        <v>81959.63</v>
      </c>
    </row>
    <row r="32" spans="1:16" ht="24" x14ac:dyDescent="0.2">
      <c r="A32" s="47">
        <v>31</v>
      </c>
      <c r="B32" s="33" t="s">
        <v>235</v>
      </c>
      <c r="C32" s="33" t="s">
        <v>224</v>
      </c>
      <c r="D32" s="33" t="s">
        <v>236</v>
      </c>
      <c r="E32" s="33" t="s">
        <v>49</v>
      </c>
      <c r="F32" s="34" t="s">
        <v>221</v>
      </c>
      <c r="G32" s="33" t="s">
        <v>323</v>
      </c>
      <c r="H32" s="48">
        <v>35000</v>
      </c>
      <c r="I32" s="49">
        <v>0</v>
      </c>
      <c r="J32" s="48">
        <v>35000</v>
      </c>
      <c r="K32" s="48">
        <f t="shared" si="0"/>
        <v>1004.5</v>
      </c>
      <c r="L32" s="48">
        <v>0</v>
      </c>
      <c r="M32" s="48">
        <f t="shared" si="3"/>
        <v>1064</v>
      </c>
      <c r="N32" s="48">
        <v>25</v>
      </c>
      <c r="O32" s="48">
        <f t="shared" si="1"/>
        <v>2093.5</v>
      </c>
      <c r="P32" s="50">
        <f t="shared" si="2"/>
        <v>32906.5</v>
      </c>
    </row>
    <row r="33" spans="1:16" ht="24" x14ac:dyDescent="0.2">
      <c r="A33" s="47">
        <v>32</v>
      </c>
      <c r="B33" s="33" t="s">
        <v>12</v>
      </c>
      <c r="C33" s="33" t="s">
        <v>163</v>
      </c>
      <c r="D33" s="33" t="s">
        <v>237</v>
      </c>
      <c r="E33" s="33" t="s">
        <v>48</v>
      </c>
      <c r="F33" s="34" t="s">
        <v>221</v>
      </c>
      <c r="G33" s="33" t="s">
        <v>323</v>
      </c>
      <c r="H33" s="48">
        <v>80000</v>
      </c>
      <c r="I33" s="49">
        <v>0</v>
      </c>
      <c r="J33" s="48">
        <v>80000</v>
      </c>
      <c r="K33" s="48">
        <f t="shared" si="0"/>
        <v>2296</v>
      </c>
      <c r="L33" s="48">
        <v>7063.34</v>
      </c>
      <c r="M33" s="48">
        <f t="shared" si="3"/>
        <v>2432</v>
      </c>
      <c r="N33" s="48">
        <v>1475.12</v>
      </c>
      <c r="O33" s="48">
        <f t="shared" si="1"/>
        <v>13266.46</v>
      </c>
      <c r="P33" s="50">
        <f t="shared" si="2"/>
        <v>66733.540000000008</v>
      </c>
    </row>
    <row r="34" spans="1:16" x14ac:dyDescent="0.2">
      <c r="A34" s="47">
        <v>33</v>
      </c>
      <c r="B34" s="33" t="s">
        <v>71</v>
      </c>
      <c r="C34" s="33" t="s">
        <v>162</v>
      </c>
      <c r="D34" s="33" t="s">
        <v>207</v>
      </c>
      <c r="E34" s="33" t="s">
        <v>49</v>
      </c>
      <c r="F34" s="34" t="s">
        <v>222</v>
      </c>
      <c r="G34" s="33" t="s">
        <v>323</v>
      </c>
      <c r="H34" s="48">
        <v>36000</v>
      </c>
      <c r="I34" s="49">
        <v>0</v>
      </c>
      <c r="J34" s="48">
        <v>36000</v>
      </c>
      <c r="K34" s="48">
        <f t="shared" si="0"/>
        <v>1033.2</v>
      </c>
      <c r="L34" s="48">
        <v>0</v>
      </c>
      <c r="M34" s="48">
        <f t="shared" si="3"/>
        <v>1094.4000000000001</v>
      </c>
      <c r="N34" s="49">
        <v>25</v>
      </c>
      <c r="O34" s="48">
        <f t="shared" si="1"/>
        <v>2152.6000000000004</v>
      </c>
      <c r="P34" s="50">
        <f>H34-O34</f>
        <v>33847.4</v>
      </c>
    </row>
    <row r="35" spans="1:16" ht="24" x14ac:dyDescent="0.2">
      <c r="A35" s="47">
        <v>34</v>
      </c>
      <c r="B35" s="33" t="s">
        <v>85</v>
      </c>
      <c r="C35" s="33" t="s">
        <v>162</v>
      </c>
      <c r="D35" s="33" t="s">
        <v>253</v>
      </c>
      <c r="E35" s="33" t="s">
        <v>49</v>
      </c>
      <c r="F35" s="34" t="s">
        <v>221</v>
      </c>
      <c r="G35" s="33" t="s">
        <v>323</v>
      </c>
      <c r="H35" s="48">
        <v>35000</v>
      </c>
      <c r="I35" s="49">
        <v>0</v>
      </c>
      <c r="J35" s="48">
        <v>35000</v>
      </c>
      <c r="K35" s="48">
        <f t="shared" si="0"/>
        <v>1004.5</v>
      </c>
      <c r="L35" s="49">
        <v>0</v>
      </c>
      <c r="M35" s="48">
        <f t="shared" si="3"/>
        <v>1064</v>
      </c>
      <c r="N35" s="49">
        <v>25</v>
      </c>
      <c r="O35" s="48">
        <f t="shared" si="1"/>
        <v>2093.5</v>
      </c>
      <c r="P35" s="50">
        <f>H35-O35</f>
        <v>32906.5</v>
      </c>
    </row>
    <row r="36" spans="1:16" x14ac:dyDescent="0.2">
      <c r="A36" s="47">
        <v>35</v>
      </c>
      <c r="B36" s="33" t="s">
        <v>146</v>
      </c>
      <c r="C36" s="33" t="s">
        <v>162</v>
      </c>
      <c r="D36" s="33" t="s">
        <v>13</v>
      </c>
      <c r="E36" s="33" t="s">
        <v>49</v>
      </c>
      <c r="F36" s="34" t="s">
        <v>222</v>
      </c>
      <c r="G36" s="33" t="s">
        <v>323</v>
      </c>
      <c r="H36" s="48">
        <v>35000</v>
      </c>
      <c r="I36" s="49">
        <v>0</v>
      </c>
      <c r="J36" s="48">
        <v>35000</v>
      </c>
      <c r="K36" s="48">
        <f t="shared" si="0"/>
        <v>1004.5</v>
      </c>
      <c r="L36" s="49">
        <v>0</v>
      </c>
      <c r="M36" s="48">
        <f t="shared" si="3"/>
        <v>1064</v>
      </c>
      <c r="N36" s="48">
        <v>2974.04</v>
      </c>
      <c r="O36" s="48">
        <f t="shared" si="1"/>
        <v>5042.54</v>
      </c>
      <c r="P36" s="50">
        <f t="shared" ref="P36:P95" si="4">J36-O36</f>
        <v>29957.46</v>
      </c>
    </row>
    <row r="37" spans="1:16" x14ac:dyDescent="0.2">
      <c r="A37" s="47">
        <v>36</v>
      </c>
      <c r="B37" s="33" t="s">
        <v>57</v>
      </c>
      <c r="C37" s="33" t="s">
        <v>162</v>
      </c>
      <c r="D37" s="33" t="s">
        <v>13</v>
      </c>
      <c r="E37" s="33" t="s">
        <v>48</v>
      </c>
      <c r="F37" s="34" t="s">
        <v>221</v>
      </c>
      <c r="G37" s="33" t="s">
        <v>323</v>
      </c>
      <c r="H37" s="48">
        <v>35000</v>
      </c>
      <c r="I37" s="49">
        <v>0</v>
      </c>
      <c r="J37" s="48">
        <v>35000</v>
      </c>
      <c r="K37" s="48">
        <f t="shared" si="0"/>
        <v>1004.5</v>
      </c>
      <c r="L37" s="48">
        <v>0</v>
      </c>
      <c r="M37" s="48">
        <f t="shared" si="3"/>
        <v>1064</v>
      </c>
      <c r="N37" s="48">
        <v>125</v>
      </c>
      <c r="O37" s="48">
        <f t="shared" si="1"/>
        <v>2193.5</v>
      </c>
      <c r="P37" s="50">
        <f t="shared" si="4"/>
        <v>32806.5</v>
      </c>
    </row>
    <row r="38" spans="1:16" x14ac:dyDescent="0.2">
      <c r="A38" s="47">
        <v>37</v>
      </c>
      <c r="B38" s="33" t="s">
        <v>170</v>
      </c>
      <c r="C38" s="33" t="s">
        <v>162</v>
      </c>
      <c r="D38" s="33" t="s">
        <v>13</v>
      </c>
      <c r="E38" s="33" t="s">
        <v>49</v>
      </c>
      <c r="F38" s="34" t="s">
        <v>221</v>
      </c>
      <c r="G38" s="33" t="s">
        <v>323</v>
      </c>
      <c r="H38" s="48">
        <v>35000</v>
      </c>
      <c r="I38" s="49">
        <v>0</v>
      </c>
      <c r="J38" s="48">
        <v>35000</v>
      </c>
      <c r="K38" s="48">
        <f t="shared" si="0"/>
        <v>1004.5</v>
      </c>
      <c r="L38" s="49">
        <v>0</v>
      </c>
      <c r="M38" s="48">
        <f t="shared" si="3"/>
        <v>1064</v>
      </c>
      <c r="N38" s="48">
        <v>25</v>
      </c>
      <c r="O38" s="48">
        <f t="shared" si="1"/>
        <v>2093.5</v>
      </c>
      <c r="P38" s="50">
        <f t="shared" si="4"/>
        <v>32906.5</v>
      </c>
    </row>
    <row r="39" spans="1:16" x14ac:dyDescent="0.2">
      <c r="A39" s="47">
        <v>38</v>
      </c>
      <c r="B39" s="33" t="s">
        <v>179</v>
      </c>
      <c r="C39" s="33" t="s">
        <v>162</v>
      </c>
      <c r="D39" s="33" t="s">
        <v>213</v>
      </c>
      <c r="E39" s="33" t="s">
        <v>51</v>
      </c>
      <c r="F39" s="34" t="s">
        <v>222</v>
      </c>
      <c r="G39" s="33" t="s">
        <v>323</v>
      </c>
      <c r="H39" s="48">
        <v>17500</v>
      </c>
      <c r="I39" s="49">
        <v>0</v>
      </c>
      <c r="J39" s="48">
        <v>17500</v>
      </c>
      <c r="K39" s="48">
        <f t="shared" si="0"/>
        <v>502.25</v>
      </c>
      <c r="L39" s="49">
        <v>0</v>
      </c>
      <c r="M39" s="48">
        <f t="shared" si="3"/>
        <v>532</v>
      </c>
      <c r="N39" s="48">
        <v>25</v>
      </c>
      <c r="O39" s="48">
        <f t="shared" si="1"/>
        <v>1059.25</v>
      </c>
      <c r="P39" s="50">
        <f t="shared" si="4"/>
        <v>16440.75</v>
      </c>
    </row>
    <row r="40" spans="1:16" ht="24" x14ac:dyDescent="0.2">
      <c r="A40" s="47">
        <v>39</v>
      </c>
      <c r="B40" s="33" t="s">
        <v>60</v>
      </c>
      <c r="C40" s="33" t="s">
        <v>162</v>
      </c>
      <c r="D40" s="33" t="s">
        <v>238</v>
      </c>
      <c r="E40" s="33" t="s">
        <v>49</v>
      </c>
      <c r="F40" s="34" t="s">
        <v>222</v>
      </c>
      <c r="G40" s="33" t="s">
        <v>323</v>
      </c>
      <c r="H40" s="48">
        <v>27000</v>
      </c>
      <c r="I40" s="49">
        <v>0</v>
      </c>
      <c r="J40" s="48">
        <v>27000</v>
      </c>
      <c r="K40" s="48">
        <f t="shared" si="0"/>
        <v>774.9</v>
      </c>
      <c r="L40" s="49">
        <v>0</v>
      </c>
      <c r="M40" s="48">
        <f t="shared" si="3"/>
        <v>820.8</v>
      </c>
      <c r="N40" s="48">
        <v>25</v>
      </c>
      <c r="O40" s="48">
        <f t="shared" si="1"/>
        <v>1620.6999999999998</v>
      </c>
      <c r="P40" s="50">
        <f t="shared" si="4"/>
        <v>25379.3</v>
      </c>
    </row>
    <row r="41" spans="1:16" ht="24" x14ac:dyDescent="0.2">
      <c r="A41" s="47">
        <v>40</v>
      </c>
      <c r="B41" s="33" t="s">
        <v>145</v>
      </c>
      <c r="C41" s="33" t="s">
        <v>162</v>
      </c>
      <c r="D41" s="33" t="s">
        <v>92</v>
      </c>
      <c r="E41" s="33" t="s">
        <v>51</v>
      </c>
      <c r="F41" s="34" t="s">
        <v>222</v>
      </c>
      <c r="G41" s="33" t="s">
        <v>323</v>
      </c>
      <c r="H41" s="48">
        <v>20500</v>
      </c>
      <c r="I41" s="49">
        <v>0</v>
      </c>
      <c r="J41" s="48">
        <v>20500</v>
      </c>
      <c r="K41" s="48">
        <f t="shared" si="0"/>
        <v>588.35</v>
      </c>
      <c r="L41" s="49">
        <v>0</v>
      </c>
      <c r="M41" s="48">
        <f t="shared" si="3"/>
        <v>623.20000000000005</v>
      </c>
      <c r="N41" s="48">
        <v>25</v>
      </c>
      <c r="O41" s="48">
        <f t="shared" si="1"/>
        <v>1236.5500000000002</v>
      </c>
      <c r="P41" s="50">
        <f t="shared" si="4"/>
        <v>19263.45</v>
      </c>
    </row>
    <row r="42" spans="1:16" x14ac:dyDescent="0.2">
      <c r="A42" s="47">
        <v>41</v>
      </c>
      <c r="B42" s="33" t="s">
        <v>29</v>
      </c>
      <c r="C42" s="33" t="s">
        <v>162</v>
      </c>
      <c r="D42" s="33" t="s">
        <v>10</v>
      </c>
      <c r="E42" s="33" t="s">
        <v>51</v>
      </c>
      <c r="F42" s="34" t="s">
        <v>222</v>
      </c>
      <c r="G42" s="33" t="s">
        <v>323</v>
      </c>
      <c r="H42" s="48">
        <v>22000</v>
      </c>
      <c r="I42" s="49">
        <v>0</v>
      </c>
      <c r="J42" s="48">
        <v>22000</v>
      </c>
      <c r="K42" s="48">
        <f t="shared" si="0"/>
        <v>631.4</v>
      </c>
      <c r="L42" s="49">
        <v>0</v>
      </c>
      <c r="M42" s="48">
        <f t="shared" si="3"/>
        <v>668.8</v>
      </c>
      <c r="N42" s="48">
        <v>125</v>
      </c>
      <c r="O42" s="48">
        <f t="shared" si="1"/>
        <v>1425.1999999999998</v>
      </c>
      <c r="P42" s="50">
        <f t="shared" si="4"/>
        <v>20574.8</v>
      </c>
    </row>
    <row r="43" spans="1:16" ht="24" x14ac:dyDescent="0.2">
      <c r="A43" s="47">
        <v>42</v>
      </c>
      <c r="B43" s="33" t="s">
        <v>178</v>
      </c>
      <c r="C43" s="33" t="s">
        <v>162</v>
      </c>
      <c r="D43" s="33" t="s">
        <v>10</v>
      </c>
      <c r="E43" s="33" t="s">
        <v>49</v>
      </c>
      <c r="F43" s="34" t="s">
        <v>222</v>
      </c>
      <c r="G43" s="33" t="s">
        <v>323</v>
      </c>
      <c r="H43" s="48">
        <v>22000</v>
      </c>
      <c r="I43" s="49">
        <v>0</v>
      </c>
      <c r="J43" s="48">
        <v>22000</v>
      </c>
      <c r="K43" s="48">
        <f t="shared" si="0"/>
        <v>631.4</v>
      </c>
      <c r="L43" s="49">
        <v>0</v>
      </c>
      <c r="M43" s="48">
        <f t="shared" si="3"/>
        <v>668.8</v>
      </c>
      <c r="N43" s="48">
        <v>1375.12</v>
      </c>
      <c r="O43" s="48">
        <f t="shared" si="1"/>
        <v>2675.3199999999997</v>
      </c>
      <c r="P43" s="50">
        <f t="shared" si="4"/>
        <v>19324.68</v>
      </c>
    </row>
    <row r="44" spans="1:16" x14ac:dyDescent="0.2">
      <c r="A44" s="47">
        <v>43</v>
      </c>
      <c r="B44" s="33" t="s">
        <v>208</v>
      </c>
      <c r="C44" s="33" t="s">
        <v>162</v>
      </c>
      <c r="D44" s="33" t="s">
        <v>10</v>
      </c>
      <c r="E44" s="33" t="s">
        <v>49</v>
      </c>
      <c r="F44" s="34" t="s">
        <v>222</v>
      </c>
      <c r="G44" s="33" t="s">
        <v>323</v>
      </c>
      <c r="H44" s="48">
        <v>20000</v>
      </c>
      <c r="I44" s="49">
        <v>0</v>
      </c>
      <c r="J44" s="48">
        <v>20000</v>
      </c>
      <c r="K44" s="48">
        <f t="shared" si="0"/>
        <v>574</v>
      </c>
      <c r="L44" s="48">
        <v>0</v>
      </c>
      <c r="M44" s="48">
        <f t="shared" si="3"/>
        <v>608</v>
      </c>
      <c r="N44" s="48">
        <v>25</v>
      </c>
      <c r="O44" s="48">
        <f t="shared" si="1"/>
        <v>1207</v>
      </c>
      <c r="P44" s="50">
        <f t="shared" si="4"/>
        <v>18793</v>
      </c>
    </row>
    <row r="45" spans="1:16" ht="24" x14ac:dyDescent="0.2">
      <c r="A45" s="47">
        <v>44</v>
      </c>
      <c r="B45" s="33" t="s">
        <v>30</v>
      </c>
      <c r="C45" s="33" t="s">
        <v>162</v>
      </c>
      <c r="D45" s="33" t="s">
        <v>10</v>
      </c>
      <c r="E45" s="33" t="s">
        <v>51</v>
      </c>
      <c r="F45" s="34" t="s">
        <v>222</v>
      </c>
      <c r="G45" s="33" t="s">
        <v>323</v>
      </c>
      <c r="H45" s="48">
        <v>22000</v>
      </c>
      <c r="I45" s="49">
        <v>0</v>
      </c>
      <c r="J45" s="48">
        <v>22000</v>
      </c>
      <c r="K45" s="48">
        <f t="shared" si="0"/>
        <v>631.4</v>
      </c>
      <c r="L45" s="49">
        <v>0</v>
      </c>
      <c r="M45" s="48">
        <f t="shared" si="3"/>
        <v>668.8</v>
      </c>
      <c r="N45" s="48">
        <v>125</v>
      </c>
      <c r="O45" s="48">
        <f t="shared" si="1"/>
        <v>1425.1999999999998</v>
      </c>
      <c r="P45" s="50">
        <f t="shared" si="4"/>
        <v>20574.8</v>
      </c>
    </row>
    <row r="46" spans="1:16" x14ac:dyDescent="0.2">
      <c r="A46" s="47">
        <v>45</v>
      </c>
      <c r="B46" s="33" t="s">
        <v>61</v>
      </c>
      <c r="C46" s="33" t="s">
        <v>162</v>
      </c>
      <c r="D46" s="33" t="s">
        <v>62</v>
      </c>
      <c r="E46" s="33" t="s">
        <v>51</v>
      </c>
      <c r="F46" s="34" t="s">
        <v>222</v>
      </c>
      <c r="G46" s="33" t="s">
        <v>323</v>
      </c>
      <c r="H46" s="48">
        <v>22000</v>
      </c>
      <c r="I46" s="49">
        <v>0</v>
      </c>
      <c r="J46" s="48">
        <v>22000</v>
      </c>
      <c r="K46" s="48">
        <f t="shared" si="0"/>
        <v>631.4</v>
      </c>
      <c r="L46" s="49">
        <v>0</v>
      </c>
      <c r="M46" s="48">
        <f t="shared" si="3"/>
        <v>668.8</v>
      </c>
      <c r="N46" s="48">
        <v>1687.98</v>
      </c>
      <c r="O46" s="48">
        <f t="shared" si="1"/>
        <v>2988.18</v>
      </c>
      <c r="P46" s="50">
        <f t="shared" si="4"/>
        <v>19011.82</v>
      </c>
    </row>
    <row r="47" spans="1:16" ht="24" x14ac:dyDescent="0.2">
      <c r="A47" s="47">
        <v>46</v>
      </c>
      <c r="B47" s="33" t="s">
        <v>209</v>
      </c>
      <c r="C47" s="33" t="s">
        <v>162</v>
      </c>
      <c r="D47" s="33" t="s">
        <v>210</v>
      </c>
      <c r="E47" s="33" t="s">
        <v>51</v>
      </c>
      <c r="F47" s="34" t="s">
        <v>222</v>
      </c>
      <c r="G47" s="33" t="s">
        <v>323</v>
      </c>
      <c r="H47" s="48">
        <v>20500</v>
      </c>
      <c r="I47" s="49">
        <v>0</v>
      </c>
      <c r="J47" s="48">
        <v>20500</v>
      </c>
      <c r="K47" s="48">
        <f t="shared" si="0"/>
        <v>588.35</v>
      </c>
      <c r="L47" s="49">
        <v>0</v>
      </c>
      <c r="M47" s="48">
        <f t="shared" si="3"/>
        <v>623.20000000000005</v>
      </c>
      <c r="N47" s="48">
        <v>25</v>
      </c>
      <c r="O47" s="48">
        <f t="shared" si="1"/>
        <v>1236.5500000000002</v>
      </c>
      <c r="P47" s="50">
        <f t="shared" si="4"/>
        <v>19263.45</v>
      </c>
    </row>
    <row r="48" spans="1:16" ht="24" x14ac:dyDescent="0.2">
      <c r="A48" s="47">
        <v>47</v>
      </c>
      <c r="B48" s="33" t="s">
        <v>204</v>
      </c>
      <c r="C48" s="33" t="s">
        <v>162</v>
      </c>
      <c r="D48" s="33" t="s">
        <v>93</v>
      </c>
      <c r="E48" s="33" t="s">
        <v>49</v>
      </c>
      <c r="F48" s="34" t="s">
        <v>222</v>
      </c>
      <c r="G48" s="33" t="s">
        <v>323</v>
      </c>
      <c r="H48" s="48">
        <v>16500</v>
      </c>
      <c r="I48" s="49">
        <v>0</v>
      </c>
      <c r="J48" s="48">
        <v>16500</v>
      </c>
      <c r="K48" s="48">
        <f t="shared" si="0"/>
        <v>473.55</v>
      </c>
      <c r="L48" s="49">
        <v>0</v>
      </c>
      <c r="M48" s="48">
        <f t="shared" si="3"/>
        <v>501.6</v>
      </c>
      <c r="N48" s="48">
        <v>1375.12</v>
      </c>
      <c r="O48" s="48">
        <f t="shared" si="1"/>
        <v>2350.27</v>
      </c>
      <c r="P48" s="50">
        <f t="shared" si="4"/>
        <v>14149.73</v>
      </c>
    </row>
    <row r="49" spans="1:16" x14ac:dyDescent="0.2">
      <c r="A49" s="47">
        <v>48</v>
      </c>
      <c r="B49" s="33" t="s">
        <v>91</v>
      </c>
      <c r="C49" s="33" t="s">
        <v>162</v>
      </c>
      <c r="D49" s="33" t="s">
        <v>17</v>
      </c>
      <c r="E49" s="33" t="s">
        <v>51</v>
      </c>
      <c r="F49" s="34" t="s">
        <v>221</v>
      </c>
      <c r="G49" s="33" t="s">
        <v>323</v>
      </c>
      <c r="H49" s="48">
        <v>16500</v>
      </c>
      <c r="I49" s="49">
        <v>0</v>
      </c>
      <c r="J49" s="48">
        <v>16500</v>
      </c>
      <c r="K49" s="48">
        <f t="shared" si="0"/>
        <v>473.55</v>
      </c>
      <c r="L49" s="49">
        <v>0</v>
      </c>
      <c r="M49" s="48">
        <f t="shared" si="3"/>
        <v>501.6</v>
      </c>
      <c r="N49" s="48">
        <v>25</v>
      </c>
      <c r="O49" s="48">
        <f t="shared" si="1"/>
        <v>1000.1500000000001</v>
      </c>
      <c r="P49" s="50">
        <f t="shared" si="4"/>
        <v>15499.85</v>
      </c>
    </row>
    <row r="50" spans="1:16" x14ac:dyDescent="0.2">
      <c r="A50" s="47">
        <v>49</v>
      </c>
      <c r="B50" s="33" t="s">
        <v>31</v>
      </c>
      <c r="C50" s="33" t="s">
        <v>162</v>
      </c>
      <c r="D50" s="33" t="s">
        <v>17</v>
      </c>
      <c r="E50" s="33" t="s">
        <v>51</v>
      </c>
      <c r="F50" s="34" t="s">
        <v>221</v>
      </c>
      <c r="G50" s="33" t="s">
        <v>323</v>
      </c>
      <c r="H50" s="48">
        <v>16500</v>
      </c>
      <c r="I50" s="49">
        <v>0</v>
      </c>
      <c r="J50" s="48">
        <v>16500</v>
      </c>
      <c r="K50" s="48">
        <f t="shared" si="0"/>
        <v>473.55</v>
      </c>
      <c r="L50" s="49">
        <v>0</v>
      </c>
      <c r="M50" s="48">
        <f t="shared" si="3"/>
        <v>501.6</v>
      </c>
      <c r="N50" s="48">
        <v>3013.91</v>
      </c>
      <c r="O50" s="48">
        <f t="shared" si="1"/>
        <v>3989.06</v>
      </c>
      <c r="P50" s="50">
        <f t="shared" si="4"/>
        <v>12510.94</v>
      </c>
    </row>
    <row r="51" spans="1:16" ht="24" x14ac:dyDescent="0.2">
      <c r="A51" s="47">
        <v>50</v>
      </c>
      <c r="B51" s="33" t="s">
        <v>180</v>
      </c>
      <c r="C51" s="33" t="s">
        <v>162</v>
      </c>
      <c r="D51" s="33" t="s">
        <v>17</v>
      </c>
      <c r="E51" s="33" t="s">
        <v>51</v>
      </c>
      <c r="F51" s="34" t="s">
        <v>221</v>
      </c>
      <c r="G51" s="33" t="s">
        <v>323</v>
      </c>
      <c r="H51" s="48">
        <v>16500</v>
      </c>
      <c r="I51" s="49">
        <v>0</v>
      </c>
      <c r="J51" s="48">
        <v>16500</v>
      </c>
      <c r="K51" s="48">
        <f t="shared" si="0"/>
        <v>473.55</v>
      </c>
      <c r="L51" s="49">
        <v>0</v>
      </c>
      <c r="M51" s="48">
        <f t="shared" si="3"/>
        <v>501.6</v>
      </c>
      <c r="N51" s="48">
        <v>2770.58</v>
      </c>
      <c r="O51" s="48">
        <f t="shared" si="1"/>
        <v>3745.73</v>
      </c>
      <c r="P51" s="50">
        <f t="shared" si="4"/>
        <v>12754.27</v>
      </c>
    </row>
    <row r="52" spans="1:16" x14ac:dyDescent="0.2">
      <c r="A52" s="47">
        <v>51</v>
      </c>
      <c r="B52" s="33" t="s">
        <v>28</v>
      </c>
      <c r="C52" s="33" t="s">
        <v>162</v>
      </c>
      <c r="D52" s="33" t="s">
        <v>17</v>
      </c>
      <c r="E52" s="33" t="s">
        <v>51</v>
      </c>
      <c r="F52" s="34" t="s">
        <v>221</v>
      </c>
      <c r="G52" s="33" t="s">
        <v>323</v>
      </c>
      <c r="H52" s="48">
        <v>16500</v>
      </c>
      <c r="I52" s="49">
        <v>0</v>
      </c>
      <c r="J52" s="48">
        <v>16500</v>
      </c>
      <c r="K52" s="48">
        <f t="shared" si="0"/>
        <v>473.55</v>
      </c>
      <c r="L52" s="49">
        <v>0</v>
      </c>
      <c r="M52" s="48">
        <f t="shared" si="3"/>
        <v>501.6</v>
      </c>
      <c r="N52" s="48">
        <v>125</v>
      </c>
      <c r="O52" s="48">
        <f t="shared" si="1"/>
        <v>1100.1500000000001</v>
      </c>
      <c r="P52" s="50">
        <f t="shared" si="4"/>
        <v>15399.85</v>
      </c>
    </row>
    <row r="53" spans="1:16" x14ac:dyDescent="0.2">
      <c r="A53" s="47">
        <v>52</v>
      </c>
      <c r="B53" s="33" t="s">
        <v>223</v>
      </c>
      <c r="C53" s="33" t="s">
        <v>162</v>
      </c>
      <c r="D53" s="33" t="s">
        <v>17</v>
      </c>
      <c r="E53" s="33" t="s">
        <v>51</v>
      </c>
      <c r="F53" s="34" t="s">
        <v>221</v>
      </c>
      <c r="G53" s="33" t="s">
        <v>323</v>
      </c>
      <c r="H53" s="48">
        <v>16500</v>
      </c>
      <c r="I53" s="49">
        <v>0</v>
      </c>
      <c r="J53" s="48">
        <v>16500</v>
      </c>
      <c r="K53" s="48">
        <f t="shared" si="0"/>
        <v>473.55</v>
      </c>
      <c r="L53" s="49">
        <v>0</v>
      </c>
      <c r="M53" s="48">
        <f t="shared" si="3"/>
        <v>501.6</v>
      </c>
      <c r="N53" s="48">
        <v>25</v>
      </c>
      <c r="O53" s="48">
        <f t="shared" si="1"/>
        <v>1000.1500000000001</v>
      </c>
      <c r="P53" s="50">
        <f t="shared" si="4"/>
        <v>15499.85</v>
      </c>
    </row>
    <row r="54" spans="1:16" x14ac:dyDescent="0.2">
      <c r="A54" s="47">
        <v>53</v>
      </c>
      <c r="B54" s="33" t="s">
        <v>232</v>
      </c>
      <c r="C54" s="33" t="s">
        <v>162</v>
      </c>
      <c r="D54" s="33" t="s">
        <v>17</v>
      </c>
      <c r="E54" s="33" t="s">
        <v>51</v>
      </c>
      <c r="F54" s="34" t="s">
        <v>222</v>
      </c>
      <c r="G54" s="33" t="s">
        <v>323</v>
      </c>
      <c r="H54" s="48">
        <v>16500</v>
      </c>
      <c r="I54" s="49">
        <v>0</v>
      </c>
      <c r="J54" s="48">
        <v>16500</v>
      </c>
      <c r="K54" s="48">
        <f t="shared" si="0"/>
        <v>473.55</v>
      </c>
      <c r="L54" s="49">
        <v>0</v>
      </c>
      <c r="M54" s="48">
        <f t="shared" si="3"/>
        <v>501.6</v>
      </c>
      <c r="N54" s="48">
        <v>25</v>
      </c>
      <c r="O54" s="48">
        <f t="shared" si="1"/>
        <v>1000.1500000000001</v>
      </c>
      <c r="P54" s="50">
        <f t="shared" si="4"/>
        <v>15499.85</v>
      </c>
    </row>
    <row r="55" spans="1:16" ht="24" x14ac:dyDescent="0.2">
      <c r="A55" s="47">
        <v>54</v>
      </c>
      <c r="B55" s="33" t="s">
        <v>107</v>
      </c>
      <c r="C55" s="33" t="s">
        <v>172</v>
      </c>
      <c r="D55" s="33" t="s">
        <v>186</v>
      </c>
      <c r="E55" s="33" t="s">
        <v>48</v>
      </c>
      <c r="F55" s="34" t="s">
        <v>221</v>
      </c>
      <c r="G55" s="33" t="s">
        <v>323</v>
      </c>
      <c r="H55" s="48">
        <v>45000</v>
      </c>
      <c r="I55" s="49">
        <v>0</v>
      </c>
      <c r="J55" s="48">
        <v>45000</v>
      </c>
      <c r="K55" s="48">
        <f t="shared" si="0"/>
        <v>1291.5</v>
      </c>
      <c r="L55" s="48">
        <v>743.29</v>
      </c>
      <c r="M55" s="48">
        <f t="shared" si="3"/>
        <v>1368</v>
      </c>
      <c r="N55" s="48">
        <v>4168.74</v>
      </c>
      <c r="O55" s="48">
        <f t="shared" si="1"/>
        <v>7571.53</v>
      </c>
      <c r="P55" s="50">
        <f t="shared" si="4"/>
        <v>37428.47</v>
      </c>
    </row>
    <row r="56" spans="1:16" ht="24" x14ac:dyDescent="0.2">
      <c r="A56" s="47">
        <v>55</v>
      </c>
      <c r="B56" s="33" t="s">
        <v>148</v>
      </c>
      <c r="C56" s="33" t="s">
        <v>172</v>
      </c>
      <c r="D56" s="33" t="s">
        <v>187</v>
      </c>
      <c r="E56" s="33" t="s">
        <v>48</v>
      </c>
      <c r="F56" s="34" t="s">
        <v>221</v>
      </c>
      <c r="G56" s="33" t="s">
        <v>323</v>
      </c>
      <c r="H56" s="48">
        <v>50000</v>
      </c>
      <c r="I56" s="48">
        <v>0</v>
      </c>
      <c r="J56" s="48">
        <v>50000</v>
      </c>
      <c r="K56" s="48">
        <f t="shared" si="0"/>
        <v>1435</v>
      </c>
      <c r="L56" s="48">
        <v>1651.48</v>
      </c>
      <c r="M56" s="48">
        <f t="shared" si="3"/>
        <v>1520</v>
      </c>
      <c r="N56" s="48">
        <v>1375.12</v>
      </c>
      <c r="O56" s="48">
        <f t="shared" si="1"/>
        <v>5981.5999999999995</v>
      </c>
      <c r="P56" s="50">
        <f t="shared" si="4"/>
        <v>44018.400000000001</v>
      </c>
    </row>
    <row r="57" spans="1:16" ht="24" x14ac:dyDescent="0.2">
      <c r="A57" s="47">
        <v>56</v>
      </c>
      <c r="B57" s="33" t="s">
        <v>211</v>
      </c>
      <c r="C57" s="33" t="s">
        <v>172</v>
      </c>
      <c r="D57" s="33" t="s">
        <v>215</v>
      </c>
      <c r="E57" s="33" t="s">
        <v>59</v>
      </c>
      <c r="F57" s="34" t="s">
        <v>221</v>
      </c>
      <c r="G57" s="33" t="s">
        <v>323</v>
      </c>
      <c r="H57" s="48">
        <v>90000</v>
      </c>
      <c r="I57" s="49">
        <v>0</v>
      </c>
      <c r="J57" s="48">
        <v>90000</v>
      </c>
      <c r="K57" s="48">
        <f t="shared" si="0"/>
        <v>2583</v>
      </c>
      <c r="L57" s="48">
        <v>9753.1200000000008</v>
      </c>
      <c r="M57" s="48">
        <f t="shared" si="3"/>
        <v>2736</v>
      </c>
      <c r="N57" s="48">
        <v>25</v>
      </c>
      <c r="O57" s="48">
        <f t="shared" si="1"/>
        <v>15097.12</v>
      </c>
      <c r="P57" s="50">
        <f t="shared" si="4"/>
        <v>74902.880000000005</v>
      </c>
    </row>
    <row r="58" spans="1:16" ht="24" x14ac:dyDescent="0.2">
      <c r="A58" s="47">
        <v>57</v>
      </c>
      <c r="B58" s="33" t="s">
        <v>75</v>
      </c>
      <c r="C58" s="33" t="s">
        <v>172</v>
      </c>
      <c r="D58" s="33" t="s">
        <v>102</v>
      </c>
      <c r="E58" s="33" t="s">
        <v>48</v>
      </c>
      <c r="F58" s="34" t="s">
        <v>221</v>
      </c>
      <c r="G58" s="33" t="s">
        <v>323</v>
      </c>
      <c r="H58" s="48">
        <v>70000</v>
      </c>
      <c r="I58" s="49">
        <v>0</v>
      </c>
      <c r="J58" s="48">
        <v>70000</v>
      </c>
      <c r="K58" s="48">
        <f t="shared" si="0"/>
        <v>2009</v>
      </c>
      <c r="L58" s="48">
        <v>5098.45</v>
      </c>
      <c r="M58" s="48">
        <f t="shared" si="3"/>
        <v>2128</v>
      </c>
      <c r="N58" s="48">
        <v>1475.12</v>
      </c>
      <c r="O58" s="48">
        <f t="shared" si="1"/>
        <v>10710.57</v>
      </c>
      <c r="P58" s="50">
        <f t="shared" si="4"/>
        <v>59289.43</v>
      </c>
    </row>
    <row r="59" spans="1:16" ht="24" x14ac:dyDescent="0.2">
      <c r="A59" s="47">
        <v>58</v>
      </c>
      <c r="B59" s="33" t="s">
        <v>88</v>
      </c>
      <c r="C59" s="33" t="s">
        <v>172</v>
      </c>
      <c r="D59" s="33" t="s">
        <v>72</v>
      </c>
      <c r="E59" s="33" t="s">
        <v>48</v>
      </c>
      <c r="F59" s="34" t="s">
        <v>221</v>
      </c>
      <c r="G59" s="33" t="s">
        <v>323</v>
      </c>
      <c r="H59" s="48">
        <v>50000</v>
      </c>
      <c r="I59" s="49">
        <v>0</v>
      </c>
      <c r="J59" s="48">
        <v>50000</v>
      </c>
      <c r="K59" s="48">
        <f t="shared" si="0"/>
        <v>1435</v>
      </c>
      <c r="L59" s="48">
        <v>1854</v>
      </c>
      <c r="M59" s="48">
        <f t="shared" si="3"/>
        <v>1520</v>
      </c>
      <c r="N59" s="48">
        <v>125</v>
      </c>
      <c r="O59" s="48">
        <f t="shared" si="1"/>
        <v>4934</v>
      </c>
      <c r="P59" s="50">
        <f t="shared" si="4"/>
        <v>45066</v>
      </c>
    </row>
    <row r="60" spans="1:16" ht="24" x14ac:dyDescent="0.2">
      <c r="A60" s="47">
        <v>59</v>
      </c>
      <c r="B60" s="33" t="s">
        <v>41</v>
      </c>
      <c r="C60" s="33" t="s">
        <v>172</v>
      </c>
      <c r="D60" s="33" t="s">
        <v>72</v>
      </c>
      <c r="E60" s="33" t="s">
        <v>48</v>
      </c>
      <c r="F60" s="34" t="s">
        <v>221</v>
      </c>
      <c r="G60" s="33" t="s">
        <v>323</v>
      </c>
      <c r="H60" s="48">
        <v>50000</v>
      </c>
      <c r="I60" s="49">
        <v>0</v>
      </c>
      <c r="J60" s="48">
        <v>50000</v>
      </c>
      <c r="K60" s="48">
        <f t="shared" si="0"/>
        <v>1435</v>
      </c>
      <c r="L60" s="48">
        <v>1854</v>
      </c>
      <c r="M60" s="48">
        <f t="shared" si="3"/>
        <v>1520</v>
      </c>
      <c r="N60" s="48">
        <v>125</v>
      </c>
      <c r="O60" s="48">
        <f t="shared" si="1"/>
        <v>4934</v>
      </c>
      <c r="P60" s="50">
        <f t="shared" si="4"/>
        <v>45066</v>
      </c>
    </row>
    <row r="61" spans="1:16" ht="24" x14ac:dyDescent="0.2">
      <c r="A61" s="47">
        <v>60</v>
      </c>
      <c r="B61" s="33" t="s">
        <v>34</v>
      </c>
      <c r="C61" s="33" t="s">
        <v>172</v>
      </c>
      <c r="D61" s="33" t="s">
        <v>72</v>
      </c>
      <c r="E61" s="33" t="s">
        <v>48</v>
      </c>
      <c r="F61" s="34" t="s">
        <v>222</v>
      </c>
      <c r="G61" s="33" t="s">
        <v>323</v>
      </c>
      <c r="H61" s="48">
        <v>50000</v>
      </c>
      <c r="I61" s="49">
        <v>0</v>
      </c>
      <c r="J61" s="48">
        <v>50000</v>
      </c>
      <c r="K61" s="48">
        <f t="shared" si="0"/>
        <v>1435</v>
      </c>
      <c r="L61" s="48">
        <v>1854</v>
      </c>
      <c r="M61" s="48">
        <f t="shared" si="3"/>
        <v>1520</v>
      </c>
      <c r="N61" s="48">
        <v>125</v>
      </c>
      <c r="O61" s="48">
        <f t="shared" si="1"/>
        <v>4934</v>
      </c>
      <c r="P61" s="50">
        <f t="shared" si="4"/>
        <v>45066</v>
      </c>
    </row>
    <row r="62" spans="1:16" ht="24" x14ac:dyDescent="0.2">
      <c r="A62" s="47">
        <v>61</v>
      </c>
      <c r="B62" s="33" t="s">
        <v>80</v>
      </c>
      <c r="C62" s="33" t="s">
        <v>172</v>
      </c>
      <c r="D62" s="33" t="s">
        <v>104</v>
      </c>
      <c r="E62" s="33" t="s">
        <v>48</v>
      </c>
      <c r="F62" s="34" t="s">
        <v>221</v>
      </c>
      <c r="G62" s="33" t="s">
        <v>323</v>
      </c>
      <c r="H62" s="48">
        <v>45000</v>
      </c>
      <c r="I62" s="49">
        <v>0</v>
      </c>
      <c r="J62" s="48">
        <v>45000</v>
      </c>
      <c r="K62" s="48">
        <f t="shared" si="0"/>
        <v>1291.5</v>
      </c>
      <c r="L62" s="48">
        <v>1148.33</v>
      </c>
      <c r="M62" s="48">
        <f t="shared" si="3"/>
        <v>1368</v>
      </c>
      <c r="N62" s="48">
        <v>125</v>
      </c>
      <c r="O62" s="48">
        <f t="shared" si="1"/>
        <v>3932.83</v>
      </c>
      <c r="P62" s="50">
        <f t="shared" si="4"/>
        <v>41067.17</v>
      </c>
    </row>
    <row r="63" spans="1:16" ht="24" x14ac:dyDescent="0.2">
      <c r="A63" s="47">
        <v>62</v>
      </c>
      <c r="B63" s="33" t="s">
        <v>35</v>
      </c>
      <c r="C63" s="33" t="s">
        <v>172</v>
      </c>
      <c r="D63" s="33" t="s">
        <v>104</v>
      </c>
      <c r="E63" s="33" t="s">
        <v>48</v>
      </c>
      <c r="F63" s="34" t="s">
        <v>222</v>
      </c>
      <c r="G63" s="33" t="s">
        <v>323</v>
      </c>
      <c r="H63" s="48">
        <v>45000</v>
      </c>
      <c r="I63" s="49">
        <v>0</v>
      </c>
      <c r="J63" s="48">
        <v>45000</v>
      </c>
      <c r="K63" s="48">
        <f t="shared" si="0"/>
        <v>1291.5</v>
      </c>
      <c r="L63" s="48">
        <v>1148.33</v>
      </c>
      <c r="M63" s="48">
        <f t="shared" si="3"/>
        <v>1368</v>
      </c>
      <c r="N63" s="48">
        <v>125</v>
      </c>
      <c r="O63" s="48">
        <f t="shared" si="1"/>
        <v>3932.83</v>
      </c>
      <c r="P63" s="50">
        <f t="shared" si="4"/>
        <v>41067.17</v>
      </c>
    </row>
    <row r="64" spans="1:16" ht="24" x14ac:dyDescent="0.2">
      <c r="A64" s="47">
        <v>63</v>
      </c>
      <c r="B64" s="33" t="s">
        <v>23</v>
      </c>
      <c r="C64" s="33" t="s">
        <v>172</v>
      </c>
      <c r="D64" s="33" t="s">
        <v>104</v>
      </c>
      <c r="E64" s="33" t="s">
        <v>48</v>
      </c>
      <c r="F64" s="34" t="s">
        <v>221</v>
      </c>
      <c r="G64" s="33" t="s">
        <v>323</v>
      </c>
      <c r="H64" s="48">
        <v>45000</v>
      </c>
      <c r="I64" s="49">
        <v>0</v>
      </c>
      <c r="J64" s="48">
        <v>45000</v>
      </c>
      <c r="K64" s="48">
        <f t="shared" si="0"/>
        <v>1291.5</v>
      </c>
      <c r="L64" s="49">
        <v>945.81</v>
      </c>
      <c r="M64" s="48">
        <f t="shared" si="3"/>
        <v>1368</v>
      </c>
      <c r="N64" s="48">
        <v>2193.12</v>
      </c>
      <c r="O64" s="48">
        <f t="shared" si="1"/>
        <v>5798.43</v>
      </c>
      <c r="P64" s="50">
        <f t="shared" si="4"/>
        <v>39201.57</v>
      </c>
    </row>
    <row r="65" spans="1:16" ht="24" x14ac:dyDescent="0.2">
      <c r="A65" s="47">
        <v>64</v>
      </c>
      <c r="B65" s="33" t="s">
        <v>36</v>
      </c>
      <c r="C65" s="33" t="s">
        <v>172</v>
      </c>
      <c r="D65" s="33" t="s">
        <v>104</v>
      </c>
      <c r="E65" s="33" t="s">
        <v>48</v>
      </c>
      <c r="F65" s="34" t="s">
        <v>222</v>
      </c>
      <c r="G65" s="33" t="s">
        <v>323</v>
      </c>
      <c r="H65" s="48">
        <v>45000</v>
      </c>
      <c r="I65" s="49">
        <v>0</v>
      </c>
      <c r="J65" s="48">
        <v>45000</v>
      </c>
      <c r="K65" s="48">
        <f t="shared" si="0"/>
        <v>1291.5</v>
      </c>
      <c r="L65" s="48">
        <v>1148.33</v>
      </c>
      <c r="M65" s="48">
        <f t="shared" si="3"/>
        <v>1368</v>
      </c>
      <c r="N65" s="48">
        <v>25</v>
      </c>
      <c r="O65" s="48">
        <f t="shared" si="1"/>
        <v>3832.83</v>
      </c>
      <c r="P65" s="50">
        <f t="shared" si="4"/>
        <v>41167.17</v>
      </c>
    </row>
    <row r="66" spans="1:16" ht="24" x14ac:dyDescent="0.2">
      <c r="A66" s="47">
        <v>65</v>
      </c>
      <c r="B66" s="33" t="s">
        <v>37</v>
      </c>
      <c r="C66" s="33" t="s">
        <v>172</v>
      </c>
      <c r="D66" s="33" t="s">
        <v>104</v>
      </c>
      <c r="E66" s="33" t="s">
        <v>48</v>
      </c>
      <c r="F66" s="34" t="s">
        <v>221</v>
      </c>
      <c r="G66" s="33" t="s">
        <v>323</v>
      </c>
      <c r="H66" s="48">
        <v>45000</v>
      </c>
      <c r="I66" s="49">
        <v>0</v>
      </c>
      <c r="J66" s="48">
        <v>45000</v>
      </c>
      <c r="K66" s="48">
        <f t="shared" ref="K66:K95" si="5">H66*0.0287</f>
        <v>1291.5</v>
      </c>
      <c r="L66" s="49">
        <v>945.81</v>
      </c>
      <c r="M66" s="48">
        <f t="shared" si="3"/>
        <v>1368</v>
      </c>
      <c r="N66" s="48">
        <v>1475.12</v>
      </c>
      <c r="O66" s="48">
        <f t="shared" ref="O66:O95" si="6">K66+L66+M66+N66</f>
        <v>5080.43</v>
      </c>
      <c r="P66" s="50">
        <f t="shared" si="4"/>
        <v>39919.57</v>
      </c>
    </row>
    <row r="67" spans="1:16" ht="24" x14ac:dyDescent="0.2">
      <c r="A67" s="47">
        <v>66</v>
      </c>
      <c r="B67" s="33" t="s">
        <v>33</v>
      </c>
      <c r="C67" s="33" t="s">
        <v>172</v>
      </c>
      <c r="D67" s="33" t="s">
        <v>104</v>
      </c>
      <c r="E67" s="33" t="s">
        <v>49</v>
      </c>
      <c r="F67" s="34" t="s">
        <v>222</v>
      </c>
      <c r="G67" s="33" t="s">
        <v>323</v>
      </c>
      <c r="H67" s="48">
        <v>45000</v>
      </c>
      <c r="I67" s="49">
        <v>0</v>
      </c>
      <c r="J67" s="48">
        <v>45000</v>
      </c>
      <c r="K67" s="48">
        <f t="shared" si="5"/>
        <v>1291.5</v>
      </c>
      <c r="L67" s="48">
        <v>1148.33</v>
      </c>
      <c r="M67" s="48">
        <f t="shared" si="3"/>
        <v>1368</v>
      </c>
      <c r="N67" s="48">
        <v>125</v>
      </c>
      <c r="O67" s="48">
        <f t="shared" si="6"/>
        <v>3932.83</v>
      </c>
      <c r="P67" s="50">
        <f t="shared" si="4"/>
        <v>41067.17</v>
      </c>
    </row>
    <row r="68" spans="1:16" ht="24" x14ac:dyDescent="0.2">
      <c r="A68" s="47">
        <v>67</v>
      </c>
      <c r="B68" s="33" t="s">
        <v>136</v>
      </c>
      <c r="C68" s="33" t="s">
        <v>172</v>
      </c>
      <c r="D68" s="33" t="s">
        <v>104</v>
      </c>
      <c r="E68" s="33" t="s">
        <v>49</v>
      </c>
      <c r="F68" s="34" t="s">
        <v>221</v>
      </c>
      <c r="G68" s="33" t="s">
        <v>323</v>
      </c>
      <c r="H68" s="48">
        <v>35000</v>
      </c>
      <c r="I68" s="49">
        <v>0</v>
      </c>
      <c r="J68" s="48">
        <v>35000</v>
      </c>
      <c r="K68" s="48">
        <f t="shared" si="5"/>
        <v>1004.5</v>
      </c>
      <c r="L68" s="49">
        <v>0</v>
      </c>
      <c r="M68" s="48">
        <f t="shared" si="3"/>
        <v>1064</v>
      </c>
      <c r="N68" s="48">
        <v>25</v>
      </c>
      <c r="O68" s="48">
        <f t="shared" si="6"/>
        <v>2093.5</v>
      </c>
      <c r="P68" s="50">
        <f t="shared" si="4"/>
        <v>32906.5</v>
      </c>
    </row>
    <row r="69" spans="1:16" ht="24" x14ac:dyDescent="0.2">
      <c r="A69" s="47">
        <v>68</v>
      </c>
      <c r="B69" s="33" t="s">
        <v>11</v>
      </c>
      <c r="C69" s="33" t="s">
        <v>172</v>
      </c>
      <c r="D69" s="33" t="s">
        <v>104</v>
      </c>
      <c r="E69" s="33" t="s">
        <v>49</v>
      </c>
      <c r="F69" s="34" t="s">
        <v>222</v>
      </c>
      <c r="G69" s="33" t="s">
        <v>323</v>
      </c>
      <c r="H69" s="48">
        <v>45000</v>
      </c>
      <c r="I69" s="49">
        <v>0</v>
      </c>
      <c r="J69" s="48">
        <v>45000</v>
      </c>
      <c r="K69" s="48">
        <f t="shared" si="5"/>
        <v>1291.5</v>
      </c>
      <c r="L69" s="48">
        <v>1148.33</v>
      </c>
      <c r="M69" s="48">
        <f t="shared" si="3"/>
        <v>1368</v>
      </c>
      <c r="N69" s="48">
        <v>125</v>
      </c>
      <c r="O69" s="48">
        <f t="shared" si="6"/>
        <v>3932.83</v>
      </c>
      <c r="P69" s="50">
        <f t="shared" si="4"/>
        <v>41067.17</v>
      </c>
    </row>
    <row r="70" spans="1:16" ht="24" x14ac:dyDescent="0.2">
      <c r="A70" s="47">
        <v>69</v>
      </c>
      <c r="B70" s="33" t="s">
        <v>7</v>
      </c>
      <c r="C70" s="33" t="s">
        <v>193</v>
      </c>
      <c r="D70" s="33" t="s">
        <v>196</v>
      </c>
      <c r="E70" s="33" t="s">
        <v>48</v>
      </c>
      <c r="F70" s="34" t="s">
        <v>222</v>
      </c>
      <c r="G70" s="33" t="s">
        <v>323</v>
      </c>
      <c r="H70" s="48">
        <v>150000</v>
      </c>
      <c r="I70" s="49">
        <v>0</v>
      </c>
      <c r="J70" s="48">
        <v>150000</v>
      </c>
      <c r="K70" s="48">
        <f t="shared" si="5"/>
        <v>4305</v>
      </c>
      <c r="L70" s="48">
        <v>23866.62</v>
      </c>
      <c r="M70" s="48">
        <v>4560</v>
      </c>
      <c r="N70" s="48">
        <v>125</v>
      </c>
      <c r="O70" s="48">
        <f t="shared" si="6"/>
        <v>32856.619999999995</v>
      </c>
      <c r="P70" s="50">
        <f t="shared" si="4"/>
        <v>117143.38</v>
      </c>
    </row>
    <row r="71" spans="1:16" ht="24" x14ac:dyDescent="0.2">
      <c r="A71" s="47">
        <v>70</v>
      </c>
      <c r="B71" s="33" t="s">
        <v>39</v>
      </c>
      <c r="C71" s="33" t="s">
        <v>193</v>
      </c>
      <c r="D71" s="33" t="s">
        <v>267</v>
      </c>
      <c r="E71" s="33" t="s">
        <v>48</v>
      </c>
      <c r="F71" s="34" t="s">
        <v>222</v>
      </c>
      <c r="G71" s="33" t="s">
        <v>323</v>
      </c>
      <c r="H71" s="48">
        <v>80000</v>
      </c>
      <c r="I71" s="49">
        <v>0</v>
      </c>
      <c r="J71" s="48">
        <v>80000</v>
      </c>
      <c r="K71" s="48">
        <f t="shared" si="5"/>
        <v>2296</v>
      </c>
      <c r="L71" s="48">
        <v>7063.34</v>
      </c>
      <c r="M71" s="48">
        <f t="shared" ref="M71:M85" si="7">H71*0.0304</f>
        <v>2432</v>
      </c>
      <c r="N71" s="48">
        <v>1475.12</v>
      </c>
      <c r="O71" s="48">
        <f t="shared" si="6"/>
        <v>13266.46</v>
      </c>
      <c r="P71" s="50">
        <f t="shared" si="4"/>
        <v>66733.540000000008</v>
      </c>
    </row>
    <row r="72" spans="1:16" ht="24" x14ac:dyDescent="0.2">
      <c r="A72" s="47">
        <v>71</v>
      </c>
      <c r="B72" s="33" t="s">
        <v>42</v>
      </c>
      <c r="C72" s="33" t="s">
        <v>171</v>
      </c>
      <c r="D72" s="33" t="s">
        <v>74</v>
      </c>
      <c r="E72" s="33" t="s">
        <v>48</v>
      </c>
      <c r="F72" s="34" t="s">
        <v>221</v>
      </c>
      <c r="G72" s="33" t="s">
        <v>323</v>
      </c>
      <c r="H72" s="48">
        <v>80000</v>
      </c>
      <c r="I72" s="49">
        <v>0</v>
      </c>
      <c r="J72" s="48">
        <v>80000</v>
      </c>
      <c r="K72" s="48">
        <f t="shared" si="5"/>
        <v>2296</v>
      </c>
      <c r="L72" s="48">
        <v>0</v>
      </c>
      <c r="M72" s="48">
        <f t="shared" si="7"/>
        <v>2432</v>
      </c>
      <c r="N72" s="48">
        <v>843</v>
      </c>
      <c r="O72" s="48">
        <f t="shared" si="6"/>
        <v>5571</v>
      </c>
      <c r="P72" s="50">
        <f t="shared" si="4"/>
        <v>74429</v>
      </c>
    </row>
    <row r="73" spans="1:16" ht="24" x14ac:dyDescent="0.2">
      <c r="A73" s="47">
        <v>72</v>
      </c>
      <c r="B73" s="33" t="s">
        <v>97</v>
      </c>
      <c r="C73" s="33" t="s">
        <v>171</v>
      </c>
      <c r="D73" s="33" t="s">
        <v>96</v>
      </c>
      <c r="E73" s="33" t="s">
        <v>49</v>
      </c>
      <c r="F73" s="34" t="s">
        <v>221</v>
      </c>
      <c r="G73" s="33" t="s">
        <v>323</v>
      </c>
      <c r="H73" s="48">
        <v>70000</v>
      </c>
      <c r="I73" s="49">
        <v>0</v>
      </c>
      <c r="J73" s="48">
        <v>70000</v>
      </c>
      <c r="K73" s="48">
        <f t="shared" si="5"/>
        <v>2009</v>
      </c>
      <c r="L73" s="48">
        <v>5368.48</v>
      </c>
      <c r="M73" s="48">
        <f t="shared" si="7"/>
        <v>2128</v>
      </c>
      <c r="N73" s="48">
        <v>125</v>
      </c>
      <c r="O73" s="48">
        <f t="shared" si="6"/>
        <v>9630.48</v>
      </c>
      <c r="P73" s="50">
        <f t="shared" si="4"/>
        <v>60369.520000000004</v>
      </c>
    </row>
    <row r="74" spans="1:16" ht="24" x14ac:dyDescent="0.2">
      <c r="A74" s="47">
        <v>73</v>
      </c>
      <c r="B74" s="33" t="s">
        <v>43</v>
      </c>
      <c r="C74" s="33" t="s">
        <v>171</v>
      </c>
      <c r="D74" s="33" t="s">
        <v>74</v>
      </c>
      <c r="E74" s="33" t="s">
        <v>48</v>
      </c>
      <c r="F74" s="34" t="s">
        <v>221</v>
      </c>
      <c r="G74" s="33" t="s">
        <v>323</v>
      </c>
      <c r="H74" s="48">
        <v>70000</v>
      </c>
      <c r="I74" s="49">
        <v>0</v>
      </c>
      <c r="J74" s="48">
        <v>70000</v>
      </c>
      <c r="K74" s="48">
        <f t="shared" si="5"/>
        <v>2009</v>
      </c>
      <c r="L74" s="48">
        <v>5368.48</v>
      </c>
      <c r="M74" s="48">
        <f t="shared" si="7"/>
        <v>2128</v>
      </c>
      <c r="N74" s="48">
        <v>125</v>
      </c>
      <c r="O74" s="48">
        <f t="shared" si="6"/>
        <v>9630.48</v>
      </c>
      <c r="P74" s="50">
        <f t="shared" si="4"/>
        <v>60369.520000000004</v>
      </c>
    </row>
    <row r="75" spans="1:16" ht="24" x14ac:dyDescent="0.2">
      <c r="A75" s="47">
        <v>74</v>
      </c>
      <c r="B75" s="33" t="s">
        <v>73</v>
      </c>
      <c r="C75" s="33" t="s">
        <v>171</v>
      </c>
      <c r="D75" s="33" t="s">
        <v>74</v>
      </c>
      <c r="E75" s="33" t="s">
        <v>48</v>
      </c>
      <c r="F75" s="34" t="s">
        <v>221</v>
      </c>
      <c r="G75" s="33" t="s">
        <v>323</v>
      </c>
      <c r="H75" s="48">
        <v>50000</v>
      </c>
      <c r="I75" s="49">
        <v>0</v>
      </c>
      <c r="J75" s="48">
        <v>50000</v>
      </c>
      <c r="K75" s="48">
        <f t="shared" si="5"/>
        <v>1435</v>
      </c>
      <c r="L75" s="48">
        <v>1854</v>
      </c>
      <c r="M75" s="48">
        <f t="shared" si="7"/>
        <v>1520</v>
      </c>
      <c r="N75" s="48">
        <v>125</v>
      </c>
      <c r="O75" s="48">
        <f t="shared" si="6"/>
        <v>4934</v>
      </c>
      <c r="P75" s="50">
        <f t="shared" si="4"/>
        <v>45066</v>
      </c>
    </row>
    <row r="76" spans="1:16" ht="24" x14ac:dyDescent="0.2">
      <c r="A76" s="47">
        <v>75</v>
      </c>
      <c r="B76" s="33" t="s">
        <v>76</v>
      </c>
      <c r="C76" s="33" t="s">
        <v>171</v>
      </c>
      <c r="D76" s="33" t="s">
        <v>74</v>
      </c>
      <c r="E76" s="33" t="s">
        <v>48</v>
      </c>
      <c r="F76" s="34" t="s">
        <v>221</v>
      </c>
      <c r="G76" s="33" t="s">
        <v>323</v>
      </c>
      <c r="H76" s="48">
        <v>50000</v>
      </c>
      <c r="I76" s="49">
        <v>0</v>
      </c>
      <c r="J76" s="48">
        <v>50000</v>
      </c>
      <c r="K76" s="48">
        <f t="shared" si="5"/>
        <v>1435</v>
      </c>
      <c r="L76" s="48">
        <v>1854</v>
      </c>
      <c r="M76" s="48">
        <f t="shared" si="7"/>
        <v>1520</v>
      </c>
      <c r="N76" s="48">
        <v>843</v>
      </c>
      <c r="O76" s="48">
        <f t="shared" si="6"/>
        <v>5652</v>
      </c>
      <c r="P76" s="50">
        <f t="shared" si="4"/>
        <v>44348</v>
      </c>
    </row>
    <row r="77" spans="1:16" ht="24" x14ac:dyDescent="0.2">
      <c r="A77" s="47">
        <v>76</v>
      </c>
      <c r="B77" s="33" t="s">
        <v>77</v>
      </c>
      <c r="C77" s="33" t="s">
        <v>171</v>
      </c>
      <c r="D77" s="33" t="s">
        <v>74</v>
      </c>
      <c r="E77" s="33" t="s">
        <v>48</v>
      </c>
      <c r="F77" s="34" t="s">
        <v>221</v>
      </c>
      <c r="G77" s="33" t="s">
        <v>323</v>
      </c>
      <c r="H77" s="48">
        <v>50000</v>
      </c>
      <c r="I77" s="49">
        <v>0</v>
      </c>
      <c r="J77" s="48">
        <v>50000</v>
      </c>
      <c r="K77" s="48">
        <f t="shared" si="5"/>
        <v>1435</v>
      </c>
      <c r="L77" s="48">
        <v>1854</v>
      </c>
      <c r="M77" s="48">
        <f t="shared" si="7"/>
        <v>1520</v>
      </c>
      <c r="N77" s="48">
        <v>125</v>
      </c>
      <c r="O77" s="48">
        <f t="shared" si="6"/>
        <v>4934</v>
      </c>
      <c r="P77" s="50">
        <f t="shared" si="4"/>
        <v>45066</v>
      </c>
    </row>
    <row r="78" spans="1:16" ht="24" x14ac:dyDescent="0.2">
      <c r="A78" s="47">
        <v>77</v>
      </c>
      <c r="B78" s="33" t="s">
        <v>78</v>
      </c>
      <c r="C78" s="33" t="s">
        <v>171</v>
      </c>
      <c r="D78" s="33" t="s">
        <v>74</v>
      </c>
      <c r="E78" s="33" t="s">
        <v>48</v>
      </c>
      <c r="F78" s="34" t="s">
        <v>221</v>
      </c>
      <c r="G78" s="33" t="s">
        <v>323</v>
      </c>
      <c r="H78" s="48">
        <v>50000</v>
      </c>
      <c r="I78" s="49">
        <v>0</v>
      </c>
      <c r="J78" s="48">
        <v>50000</v>
      </c>
      <c r="K78" s="48">
        <f t="shared" si="5"/>
        <v>1435</v>
      </c>
      <c r="L78" s="48">
        <v>1651.48</v>
      </c>
      <c r="M78" s="48">
        <f t="shared" si="7"/>
        <v>1520</v>
      </c>
      <c r="N78" s="48">
        <v>1475.12</v>
      </c>
      <c r="O78" s="48">
        <f t="shared" si="6"/>
        <v>6081.5999999999995</v>
      </c>
      <c r="P78" s="50">
        <f t="shared" si="4"/>
        <v>43918.400000000001</v>
      </c>
    </row>
    <row r="79" spans="1:16" ht="24" x14ac:dyDescent="0.2">
      <c r="A79" s="47">
        <v>78</v>
      </c>
      <c r="B79" s="33" t="s">
        <v>108</v>
      </c>
      <c r="C79" s="33" t="s">
        <v>171</v>
      </c>
      <c r="D79" s="33" t="s">
        <v>74</v>
      </c>
      <c r="E79" s="33" t="s">
        <v>48</v>
      </c>
      <c r="F79" s="34" t="s">
        <v>221</v>
      </c>
      <c r="G79" s="33" t="s">
        <v>323</v>
      </c>
      <c r="H79" s="48">
        <v>50000</v>
      </c>
      <c r="I79" s="49">
        <v>0</v>
      </c>
      <c r="J79" s="48">
        <v>50000</v>
      </c>
      <c r="K79" s="48">
        <f t="shared" si="5"/>
        <v>1435</v>
      </c>
      <c r="L79" s="48">
        <v>1854</v>
      </c>
      <c r="M79" s="48">
        <f t="shared" si="7"/>
        <v>1520</v>
      </c>
      <c r="N79" s="48">
        <v>25</v>
      </c>
      <c r="O79" s="48">
        <f t="shared" si="6"/>
        <v>4834</v>
      </c>
      <c r="P79" s="50">
        <f t="shared" si="4"/>
        <v>45166</v>
      </c>
    </row>
    <row r="80" spans="1:16" ht="24" x14ac:dyDescent="0.2">
      <c r="A80" s="47">
        <v>79</v>
      </c>
      <c r="B80" s="33" t="s">
        <v>198</v>
      </c>
      <c r="C80" s="33" t="s">
        <v>171</v>
      </c>
      <c r="D80" s="33" t="s">
        <v>115</v>
      </c>
      <c r="E80" s="33" t="s">
        <v>59</v>
      </c>
      <c r="F80" s="34" t="s">
        <v>221</v>
      </c>
      <c r="G80" s="33" t="s">
        <v>323</v>
      </c>
      <c r="H80" s="48">
        <v>45000</v>
      </c>
      <c r="I80" s="49">
        <v>0</v>
      </c>
      <c r="J80" s="48">
        <v>45000</v>
      </c>
      <c r="K80" s="48">
        <f t="shared" si="5"/>
        <v>1291.5</v>
      </c>
      <c r="L80" s="48">
        <v>1148.33</v>
      </c>
      <c r="M80" s="48">
        <f t="shared" si="7"/>
        <v>1368</v>
      </c>
      <c r="N80" s="48">
        <v>125</v>
      </c>
      <c r="O80" s="48">
        <f t="shared" si="6"/>
        <v>3932.83</v>
      </c>
      <c r="P80" s="50">
        <f t="shared" si="4"/>
        <v>41067.17</v>
      </c>
    </row>
    <row r="81" spans="1:16" ht="24" x14ac:dyDescent="0.2">
      <c r="A81" s="47">
        <v>80</v>
      </c>
      <c r="B81" s="33" t="s">
        <v>25</v>
      </c>
      <c r="C81" s="33" t="s">
        <v>171</v>
      </c>
      <c r="D81" s="33" t="s">
        <v>13</v>
      </c>
      <c r="E81" s="33" t="s">
        <v>49</v>
      </c>
      <c r="F81" s="34" t="s">
        <v>221</v>
      </c>
      <c r="G81" s="33" t="s">
        <v>323</v>
      </c>
      <c r="H81" s="48">
        <v>35000</v>
      </c>
      <c r="I81" s="49">
        <v>0</v>
      </c>
      <c r="J81" s="48">
        <v>35000</v>
      </c>
      <c r="K81" s="48">
        <f t="shared" si="5"/>
        <v>1004.5</v>
      </c>
      <c r="L81" s="48">
        <v>0</v>
      </c>
      <c r="M81" s="48">
        <f t="shared" si="7"/>
        <v>1064</v>
      </c>
      <c r="N81" s="48">
        <v>125</v>
      </c>
      <c r="O81" s="48">
        <f t="shared" si="6"/>
        <v>2193.5</v>
      </c>
      <c r="P81" s="50">
        <f t="shared" si="4"/>
        <v>32806.5</v>
      </c>
    </row>
    <row r="82" spans="1:16" ht="24" x14ac:dyDescent="0.2">
      <c r="A82" s="47">
        <v>81</v>
      </c>
      <c r="B82" s="33" t="s">
        <v>38</v>
      </c>
      <c r="C82" s="33" t="s">
        <v>173</v>
      </c>
      <c r="D82" s="33" t="s">
        <v>255</v>
      </c>
      <c r="E82" s="33" t="s">
        <v>49</v>
      </c>
      <c r="F82" s="34" t="s">
        <v>221</v>
      </c>
      <c r="G82" s="33" t="s">
        <v>323</v>
      </c>
      <c r="H82" s="48">
        <v>110000</v>
      </c>
      <c r="I82" s="49">
        <v>0</v>
      </c>
      <c r="J82" s="48">
        <v>110000</v>
      </c>
      <c r="K82" s="48">
        <f t="shared" si="5"/>
        <v>3157</v>
      </c>
      <c r="L82" s="48">
        <v>14457.62</v>
      </c>
      <c r="M82" s="48">
        <f t="shared" si="7"/>
        <v>3344</v>
      </c>
      <c r="N82" s="48">
        <v>125</v>
      </c>
      <c r="O82" s="48">
        <f t="shared" si="6"/>
        <v>21083.620000000003</v>
      </c>
      <c r="P82" s="50">
        <f t="shared" si="4"/>
        <v>88916.38</v>
      </c>
    </row>
    <row r="83" spans="1:16" ht="24" x14ac:dyDescent="0.2">
      <c r="A83" s="47">
        <v>82</v>
      </c>
      <c r="B83" s="33" t="s">
        <v>63</v>
      </c>
      <c r="C83" s="33" t="s">
        <v>173</v>
      </c>
      <c r="D83" s="33" t="s">
        <v>249</v>
      </c>
      <c r="E83" s="33" t="s">
        <v>49</v>
      </c>
      <c r="F83" s="34" t="s">
        <v>222</v>
      </c>
      <c r="G83" s="33" t="s">
        <v>323</v>
      </c>
      <c r="H83" s="48">
        <v>65000</v>
      </c>
      <c r="I83" s="49">
        <v>0</v>
      </c>
      <c r="J83" s="48">
        <v>65000</v>
      </c>
      <c r="K83" s="48">
        <f t="shared" si="5"/>
        <v>1865.5</v>
      </c>
      <c r="L83" s="48">
        <v>4157.55</v>
      </c>
      <c r="M83" s="48">
        <f t="shared" si="7"/>
        <v>1976</v>
      </c>
      <c r="N83" s="48">
        <v>1475.12</v>
      </c>
      <c r="O83" s="48">
        <f t="shared" si="6"/>
        <v>9474.17</v>
      </c>
      <c r="P83" s="50">
        <f t="shared" si="4"/>
        <v>55525.83</v>
      </c>
    </row>
    <row r="84" spans="1:16" ht="24" x14ac:dyDescent="0.2">
      <c r="A84" s="47">
        <v>83</v>
      </c>
      <c r="B84" s="33" t="s">
        <v>188</v>
      </c>
      <c r="C84" s="33" t="s">
        <v>173</v>
      </c>
      <c r="D84" s="33" t="s">
        <v>249</v>
      </c>
      <c r="E84" s="33" t="s">
        <v>49</v>
      </c>
      <c r="F84" s="34" t="s">
        <v>221</v>
      </c>
      <c r="G84" s="33" t="s">
        <v>323</v>
      </c>
      <c r="H84" s="48">
        <v>35000</v>
      </c>
      <c r="I84" s="49">
        <v>0</v>
      </c>
      <c r="J84" s="48">
        <v>35000</v>
      </c>
      <c r="K84" s="48">
        <f t="shared" si="5"/>
        <v>1004.5</v>
      </c>
      <c r="L84" s="48">
        <v>0</v>
      </c>
      <c r="M84" s="48">
        <f t="shared" si="7"/>
        <v>1064</v>
      </c>
      <c r="N84" s="48">
        <v>3125</v>
      </c>
      <c r="O84" s="48">
        <f t="shared" si="6"/>
        <v>5193.5</v>
      </c>
      <c r="P84" s="50">
        <f t="shared" si="4"/>
        <v>29806.5</v>
      </c>
    </row>
    <row r="85" spans="1:16" ht="24" x14ac:dyDescent="0.2">
      <c r="A85" s="47">
        <v>84</v>
      </c>
      <c r="B85" s="33" t="s">
        <v>239</v>
      </c>
      <c r="C85" s="33" t="s">
        <v>173</v>
      </c>
      <c r="D85" s="33" t="s">
        <v>240</v>
      </c>
      <c r="E85" s="33" t="s">
        <v>49</v>
      </c>
      <c r="F85" s="34" t="s">
        <v>221</v>
      </c>
      <c r="G85" s="33" t="s">
        <v>323</v>
      </c>
      <c r="H85" s="48">
        <v>35000</v>
      </c>
      <c r="I85" s="49">
        <v>0</v>
      </c>
      <c r="J85" s="48">
        <v>35000</v>
      </c>
      <c r="K85" s="48">
        <f t="shared" si="5"/>
        <v>1004.5</v>
      </c>
      <c r="L85" s="48">
        <v>0</v>
      </c>
      <c r="M85" s="48">
        <f t="shared" si="7"/>
        <v>1064</v>
      </c>
      <c r="N85" s="48">
        <v>125</v>
      </c>
      <c r="O85" s="48">
        <f t="shared" si="6"/>
        <v>2193.5</v>
      </c>
      <c r="P85" s="50">
        <f t="shared" si="4"/>
        <v>32806.5</v>
      </c>
    </row>
    <row r="86" spans="1:16" x14ac:dyDescent="0.2">
      <c r="A86" s="47">
        <v>85</v>
      </c>
      <c r="B86" s="33" t="s">
        <v>19</v>
      </c>
      <c r="C86" s="33" t="s">
        <v>225</v>
      </c>
      <c r="D86" s="33" t="s">
        <v>66</v>
      </c>
      <c r="E86" s="33" t="s">
        <v>48</v>
      </c>
      <c r="F86" s="34" t="s">
        <v>222</v>
      </c>
      <c r="G86" s="33" t="s">
        <v>323</v>
      </c>
      <c r="H86" s="48">
        <v>150000</v>
      </c>
      <c r="I86" s="49">
        <v>0</v>
      </c>
      <c r="J86" s="48">
        <v>150000</v>
      </c>
      <c r="K86" s="48">
        <f t="shared" si="5"/>
        <v>4305</v>
      </c>
      <c r="L86" s="48">
        <v>23529.09</v>
      </c>
      <c r="M86" s="48">
        <v>4560</v>
      </c>
      <c r="N86" s="48">
        <v>1475.12</v>
      </c>
      <c r="O86" s="48">
        <f t="shared" si="6"/>
        <v>33869.21</v>
      </c>
      <c r="P86" s="50">
        <f t="shared" si="4"/>
        <v>116130.79000000001</v>
      </c>
    </row>
    <row r="87" spans="1:16" ht="24" x14ac:dyDescent="0.2">
      <c r="A87" s="47">
        <v>86</v>
      </c>
      <c r="B87" s="33" t="s">
        <v>87</v>
      </c>
      <c r="C87" s="33" t="s">
        <v>225</v>
      </c>
      <c r="D87" s="33" t="s">
        <v>22</v>
      </c>
      <c r="E87" s="33" t="s">
        <v>49</v>
      </c>
      <c r="F87" s="34" t="s">
        <v>221</v>
      </c>
      <c r="G87" s="33" t="s">
        <v>323</v>
      </c>
      <c r="H87" s="48">
        <v>75000</v>
      </c>
      <c r="I87" s="49">
        <v>0</v>
      </c>
      <c r="J87" s="48">
        <v>75000</v>
      </c>
      <c r="K87" s="48">
        <f t="shared" si="5"/>
        <v>2152.5</v>
      </c>
      <c r="L87" s="48">
        <v>6309.38</v>
      </c>
      <c r="M87" s="48">
        <f t="shared" ref="M87:M95" si="8">H87*0.0304</f>
        <v>2280</v>
      </c>
      <c r="N87" s="48">
        <v>125</v>
      </c>
      <c r="O87" s="48">
        <f t="shared" si="6"/>
        <v>10866.880000000001</v>
      </c>
      <c r="P87" s="50">
        <f t="shared" si="4"/>
        <v>64133.119999999995</v>
      </c>
    </row>
    <row r="88" spans="1:16" x14ac:dyDescent="0.2">
      <c r="A88" s="47">
        <v>87</v>
      </c>
      <c r="B88" s="33" t="s">
        <v>103</v>
      </c>
      <c r="C88" s="33" t="s">
        <v>225</v>
      </c>
      <c r="D88" s="33" t="s">
        <v>13</v>
      </c>
      <c r="E88" s="33" t="s">
        <v>49</v>
      </c>
      <c r="F88" s="34" t="s">
        <v>221</v>
      </c>
      <c r="G88" s="33" t="s">
        <v>323</v>
      </c>
      <c r="H88" s="48">
        <v>30000</v>
      </c>
      <c r="I88" s="49">
        <v>0</v>
      </c>
      <c r="J88" s="48">
        <v>30000</v>
      </c>
      <c r="K88" s="48">
        <f t="shared" si="5"/>
        <v>861</v>
      </c>
      <c r="L88" s="48">
        <v>0</v>
      </c>
      <c r="M88" s="48">
        <f t="shared" si="8"/>
        <v>912</v>
      </c>
      <c r="N88" s="48">
        <v>1475.12</v>
      </c>
      <c r="O88" s="48">
        <f t="shared" si="6"/>
        <v>3248.12</v>
      </c>
      <c r="P88" s="50">
        <f t="shared" si="4"/>
        <v>26751.88</v>
      </c>
    </row>
    <row r="89" spans="1:16" ht="24" x14ac:dyDescent="0.2">
      <c r="A89" s="47">
        <v>88</v>
      </c>
      <c r="B89" s="33" t="s">
        <v>100</v>
      </c>
      <c r="C89" s="33" t="s">
        <v>225</v>
      </c>
      <c r="D89" s="33" t="s">
        <v>13</v>
      </c>
      <c r="E89" s="33" t="s">
        <v>49</v>
      </c>
      <c r="F89" s="34" t="s">
        <v>222</v>
      </c>
      <c r="G89" s="33" t="s">
        <v>323</v>
      </c>
      <c r="H89" s="48">
        <v>35000</v>
      </c>
      <c r="I89" s="49">
        <v>0</v>
      </c>
      <c r="J89" s="48">
        <v>35000</v>
      </c>
      <c r="K89" s="48">
        <f t="shared" si="5"/>
        <v>1004.5</v>
      </c>
      <c r="L89" s="48">
        <v>0</v>
      </c>
      <c r="M89" s="48">
        <f t="shared" si="8"/>
        <v>1064</v>
      </c>
      <c r="N89" s="48">
        <v>125</v>
      </c>
      <c r="O89" s="48">
        <f t="shared" si="6"/>
        <v>2193.5</v>
      </c>
      <c r="P89" s="50">
        <f t="shared" si="4"/>
        <v>32806.5</v>
      </c>
    </row>
    <row r="90" spans="1:16" ht="24" x14ac:dyDescent="0.2">
      <c r="A90" s="47">
        <v>89</v>
      </c>
      <c r="B90" s="33" t="s">
        <v>15</v>
      </c>
      <c r="C90" s="33" t="s">
        <v>225</v>
      </c>
      <c r="D90" s="33" t="s">
        <v>16</v>
      </c>
      <c r="E90" s="33" t="s">
        <v>48</v>
      </c>
      <c r="F90" s="34" t="s">
        <v>221</v>
      </c>
      <c r="G90" s="33" t="s">
        <v>323</v>
      </c>
      <c r="H90" s="48">
        <v>45000</v>
      </c>
      <c r="I90" s="49">
        <v>0</v>
      </c>
      <c r="J90" s="48">
        <v>45000</v>
      </c>
      <c r="K90" s="48">
        <f t="shared" si="5"/>
        <v>1291.5</v>
      </c>
      <c r="L90" s="48">
        <v>1148.33</v>
      </c>
      <c r="M90" s="48">
        <f t="shared" si="8"/>
        <v>1368</v>
      </c>
      <c r="N90" s="48">
        <v>125</v>
      </c>
      <c r="O90" s="48">
        <f t="shared" si="6"/>
        <v>3932.83</v>
      </c>
      <c r="P90" s="50">
        <f t="shared" si="4"/>
        <v>41067.17</v>
      </c>
    </row>
    <row r="91" spans="1:16" ht="24" x14ac:dyDescent="0.2">
      <c r="A91" s="47">
        <v>90</v>
      </c>
      <c r="B91" s="33" t="s">
        <v>21</v>
      </c>
      <c r="C91" s="33" t="s">
        <v>225</v>
      </c>
      <c r="D91" s="33" t="s">
        <v>10</v>
      </c>
      <c r="E91" s="33" t="s">
        <v>51</v>
      </c>
      <c r="F91" s="34" t="s">
        <v>222</v>
      </c>
      <c r="G91" s="33" t="s">
        <v>323</v>
      </c>
      <c r="H91" s="48">
        <v>22000</v>
      </c>
      <c r="I91" s="49">
        <v>0</v>
      </c>
      <c r="J91" s="48">
        <v>22000</v>
      </c>
      <c r="K91" s="48">
        <f t="shared" si="5"/>
        <v>631.4</v>
      </c>
      <c r="L91" s="49">
        <v>0</v>
      </c>
      <c r="M91" s="48">
        <f t="shared" si="8"/>
        <v>668.8</v>
      </c>
      <c r="N91" s="48">
        <v>125</v>
      </c>
      <c r="O91" s="48">
        <f t="shared" si="6"/>
        <v>1425.1999999999998</v>
      </c>
      <c r="P91" s="50">
        <f t="shared" si="4"/>
        <v>20574.8</v>
      </c>
    </row>
    <row r="92" spans="1:16" ht="24" x14ac:dyDescent="0.2">
      <c r="A92" s="47">
        <v>91</v>
      </c>
      <c r="B92" s="33" t="s">
        <v>18</v>
      </c>
      <c r="C92" s="33" t="s">
        <v>225</v>
      </c>
      <c r="D92" s="33" t="s">
        <v>17</v>
      </c>
      <c r="E92" s="33" t="s">
        <v>51</v>
      </c>
      <c r="F92" s="34" t="s">
        <v>221</v>
      </c>
      <c r="G92" s="33" t="s">
        <v>323</v>
      </c>
      <c r="H92" s="48">
        <v>16500</v>
      </c>
      <c r="I92" s="49">
        <v>0</v>
      </c>
      <c r="J92" s="48">
        <v>16500</v>
      </c>
      <c r="K92" s="48">
        <f t="shared" si="5"/>
        <v>473.55</v>
      </c>
      <c r="L92" s="49">
        <v>0</v>
      </c>
      <c r="M92" s="48">
        <f t="shared" si="8"/>
        <v>501.6</v>
      </c>
      <c r="N92" s="48">
        <v>125</v>
      </c>
      <c r="O92" s="48">
        <f t="shared" si="6"/>
        <v>1100.1500000000001</v>
      </c>
      <c r="P92" s="50">
        <f t="shared" si="4"/>
        <v>15399.85</v>
      </c>
    </row>
    <row r="93" spans="1:16" ht="24" x14ac:dyDescent="0.2">
      <c r="A93" s="47">
        <v>92</v>
      </c>
      <c r="B93" s="33" t="s">
        <v>195</v>
      </c>
      <c r="C93" s="33" t="s">
        <v>183</v>
      </c>
      <c r="D93" s="33" t="s">
        <v>32</v>
      </c>
      <c r="E93" s="33" t="s">
        <v>59</v>
      </c>
      <c r="F93" s="34" t="s">
        <v>222</v>
      </c>
      <c r="G93" s="33" t="s">
        <v>323</v>
      </c>
      <c r="H93" s="48">
        <v>70000</v>
      </c>
      <c r="I93" s="49">
        <v>0</v>
      </c>
      <c r="J93" s="48">
        <v>70000</v>
      </c>
      <c r="K93" s="48">
        <f t="shared" si="5"/>
        <v>2009</v>
      </c>
      <c r="L93" s="48">
        <v>5368.48</v>
      </c>
      <c r="M93" s="48">
        <f t="shared" si="8"/>
        <v>2128</v>
      </c>
      <c r="N93" s="48">
        <v>25</v>
      </c>
      <c r="O93" s="48">
        <f t="shared" si="6"/>
        <v>9530.48</v>
      </c>
      <c r="P93" s="50">
        <f t="shared" si="4"/>
        <v>60469.520000000004</v>
      </c>
    </row>
    <row r="94" spans="1:16" x14ac:dyDescent="0.2">
      <c r="A94" s="47">
        <v>93</v>
      </c>
      <c r="B94" s="33" t="s">
        <v>181</v>
      </c>
      <c r="C94" s="33" t="s">
        <v>183</v>
      </c>
      <c r="D94" s="33" t="s">
        <v>13</v>
      </c>
      <c r="E94" s="33" t="s">
        <v>49</v>
      </c>
      <c r="F94" s="34" t="s">
        <v>221</v>
      </c>
      <c r="G94" s="33" t="s">
        <v>323</v>
      </c>
      <c r="H94" s="48">
        <v>35000</v>
      </c>
      <c r="I94" s="49">
        <v>0</v>
      </c>
      <c r="J94" s="48">
        <v>35000</v>
      </c>
      <c r="K94" s="48">
        <f t="shared" si="5"/>
        <v>1004.5</v>
      </c>
      <c r="L94" s="49">
        <v>0</v>
      </c>
      <c r="M94" s="48">
        <f t="shared" si="8"/>
        <v>1064</v>
      </c>
      <c r="N94" s="48">
        <v>25</v>
      </c>
      <c r="O94" s="48">
        <f t="shared" si="6"/>
        <v>2093.5</v>
      </c>
      <c r="P94" s="50">
        <f t="shared" si="4"/>
        <v>32906.5</v>
      </c>
    </row>
    <row r="95" spans="1:16" x14ac:dyDescent="0.2">
      <c r="A95" s="47">
        <v>94</v>
      </c>
      <c r="B95" s="51" t="s">
        <v>182</v>
      </c>
      <c r="C95" s="33" t="s">
        <v>183</v>
      </c>
      <c r="D95" s="33" t="s">
        <v>13</v>
      </c>
      <c r="E95" s="33" t="s">
        <v>49</v>
      </c>
      <c r="F95" s="34" t="s">
        <v>221</v>
      </c>
      <c r="G95" s="33" t="s">
        <v>323</v>
      </c>
      <c r="H95" s="48">
        <v>30000</v>
      </c>
      <c r="I95" s="49">
        <v>0</v>
      </c>
      <c r="J95" s="48">
        <v>30000</v>
      </c>
      <c r="K95" s="48">
        <f t="shared" si="5"/>
        <v>861</v>
      </c>
      <c r="L95" s="49">
        <v>0</v>
      </c>
      <c r="M95" s="48">
        <f t="shared" si="8"/>
        <v>912</v>
      </c>
      <c r="N95" s="48">
        <v>25</v>
      </c>
      <c r="O95" s="48">
        <f t="shared" si="6"/>
        <v>1798</v>
      </c>
      <c r="P95" s="50">
        <f t="shared" si="4"/>
        <v>28202</v>
      </c>
    </row>
    <row r="96" spans="1:16" ht="25.5" x14ac:dyDescent="0.2">
      <c r="A96" s="47">
        <v>95</v>
      </c>
      <c r="B96" s="52" t="s">
        <v>274</v>
      </c>
      <c r="C96" s="33" t="s">
        <v>81</v>
      </c>
      <c r="D96" s="33" t="s">
        <v>82</v>
      </c>
      <c r="E96" s="33" t="s">
        <v>83</v>
      </c>
      <c r="F96" s="34" t="s">
        <v>222</v>
      </c>
      <c r="G96" s="33" t="s">
        <v>325</v>
      </c>
      <c r="H96" s="34">
        <v>11500</v>
      </c>
      <c r="I96" s="48">
        <v>0</v>
      </c>
      <c r="J96" s="49">
        <v>11500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50">
        <v>11500</v>
      </c>
    </row>
    <row r="97" spans="1:16" ht="25.5" x14ac:dyDescent="0.2">
      <c r="A97" s="47">
        <v>96</v>
      </c>
      <c r="B97" s="52" t="s">
        <v>275</v>
      </c>
      <c r="C97" s="33" t="s">
        <v>81</v>
      </c>
      <c r="D97" s="33" t="s">
        <v>82</v>
      </c>
      <c r="E97" s="33" t="s">
        <v>83</v>
      </c>
      <c r="F97" s="34" t="s">
        <v>221</v>
      </c>
      <c r="G97" s="33" t="s">
        <v>325</v>
      </c>
      <c r="H97" s="34">
        <v>11500</v>
      </c>
      <c r="I97" s="48">
        <v>0</v>
      </c>
      <c r="J97" s="49">
        <v>11500</v>
      </c>
      <c r="K97" s="48">
        <v>0</v>
      </c>
      <c r="L97" s="48">
        <v>0</v>
      </c>
      <c r="M97" s="49">
        <v>0</v>
      </c>
      <c r="N97" s="48">
        <v>0</v>
      </c>
      <c r="O97" s="48">
        <v>0</v>
      </c>
      <c r="P97" s="50">
        <v>11500</v>
      </c>
    </row>
    <row r="98" spans="1:16" ht="24" x14ac:dyDescent="0.2">
      <c r="A98" s="47">
        <v>97</v>
      </c>
      <c r="B98" s="52" t="s">
        <v>276</v>
      </c>
      <c r="C98" s="33" t="s">
        <v>81</v>
      </c>
      <c r="D98" s="33" t="s">
        <v>82</v>
      </c>
      <c r="E98" s="33" t="s">
        <v>83</v>
      </c>
      <c r="F98" s="34" t="s">
        <v>222</v>
      </c>
      <c r="G98" s="33" t="s">
        <v>325</v>
      </c>
      <c r="H98" s="34">
        <v>11500</v>
      </c>
      <c r="I98" s="48">
        <v>0</v>
      </c>
      <c r="J98" s="49">
        <v>11500</v>
      </c>
      <c r="K98" s="48">
        <v>0</v>
      </c>
      <c r="L98" s="48">
        <v>0</v>
      </c>
      <c r="M98" s="49">
        <v>0</v>
      </c>
      <c r="N98" s="48">
        <v>0</v>
      </c>
      <c r="O98" s="48">
        <v>0</v>
      </c>
      <c r="P98" s="50">
        <v>11500</v>
      </c>
    </row>
    <row r="99" spans="1:16" ht="25.5" x14ac:dyDescent="0.2">
      <c r="A99" s="47">
        <v>98</v>
      </c>
      <c r="B99" s="52" t="s">
        <v>277</v>
      </c>
      <c r="C99" s="33" t="s">
        <v>81</v>
      </c>
      <c r="D99" s="33" t="s">
        <v>82</v>
      </c>
      <c r="E99" s="33" t="s">
        <v>83</v>
      </c>
      <c r="F99" s="34" t="s">
        <v>222</v>
      </c>
      <c r="G99" s="33" t="s">
        <v>325</v>
      </c>
      <c r="H99" s="34">
        <v>25000</v>
      </c>
      <c r="I99" s="48">
        <v>0</v>
      </c>
      <c r="J99" s="49">
        <v>25000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50">
        <v>25000</v>
      </c>
    </row>
    <row r="100" spans="1:16" ht="24" x14ac:dyDescent="0.2">
      <c r="A100" s="47">
        <v>99</v>
      </c>
      <c r="B100" s="52" t="s">
        <v>278</v>
      </c>
      <c r="C100" s="33" t="s">
        <v>81</v>
      </c>
      <c r="D100" s="33" t="s">
        <v>82</v>
      </c>
      <c r="E100" s="33" t="s">
        <v>83</v>
      </c>
      <c r="F100" s="34" t="s">
        <v>222</v>
      </c>
      <c r="G100" s="33" t="s">
        <v>325</v>
      </c>
      <c r="H100" s="34">
        <v>30000</v>
      </c>
      <c r="I100" s="48">
        <v>0</v>
      </c>
      <c r="J100" s="49">
        <v>30000</v>
      </c>
      <c r="K100" s="48">
        <v>0</v>
      </c>
      <c r="L100" s="48">
        <v>0</v>
      </c>
      <c r="M100" s="49">
        <v>0</v>
      </c>
      <c r="N100" s="48">
        <v>0</v>
      </c>
      <c r="O100" s="48">
        <v>0</v>
      </c>
      <c r="P100" s="50">
        <v>30000</v>
      </c>
    </row>
    <row r="101" spans="1:16" ht="25.5" x14ac:dyDescent="0.2">
      <c r="A101" s="47">
        <v>100</v>
      </c>
      <c r="B101" s="52" t="s">
        <v>279</v>
      </c>
      <c r="C101" s="33" t="s">
        <v>81</v>
      </c>
      <c r="D101" s="33" t="s">
        <v>82</v>
      </c>
      <c r="E101" s="33" t="s">
        <v>83</v>
      </c>
      <c r="F101" s="34" t="s">
        <v>221</v>
      </c>
      <c r="G101" s="33" t="s">
        <v>325</v>
      </c>
      <c r="H101" s="34">
        <v>11500</v>
      </c>
      <c r="I101" s="48">
        <v>0</v>
      </c>
      <c r="J101" s="49">
        <v>11500</v>
      </c>
      <c r="K101" s="48">
        <v>0</v>
      </c>
      <c r="L101" s="48">
        <v>0</v>
      </c>
      <c r="M101" s="49">
        <v>0</v>
      </c>
      <c r="N101" s="48">
        <v>0</v>
      </c>
      <c r="O101" s="48">
        <v>0</v>
      </c>
      <c r="P101" s="50">
        <v>11500</v>
      </c>
    </row>
    <row r="102" spans="1:16" ht="25.5" x14ac:dyDescent="0.2">
      <c r="A102" s="47">
        <v>101</v>
      </c>
      <c r="B102" s="52" t="s">
        <v>280</v>
      </c>
      <c r="C102" s="33" t="s">
        <v>81</v>
      </c>
      <c r="D102" s="33" t="s">
        <v>82</v>
      </c>
      <c r="E102" s="33" t="s">
        <v>83</v>
      </c>
      <c r="F102" s="34" t="s">
        <v>222</v>
      </c>
      <c r="G102" s="33" t="s">
        <v>325</v>
      </c>
      <c r="H102" s="34">
        <v>11500</v>
      </c>
      <c r="I102" s="48">
        <v>0</v>
      </c>
      <c r="J102" s="49">
        <v>11500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50">
        <v>11500</v>
      </c>
    </row>
    <row r="103" spans="1:16" ht="25.5" x14ac:dyDescent="0.2">
      <c r="A103" s="47">
        <v>102</v>
      </c>
      <c r="B103" s="52" t="s">
        <v>281</v>
      </c>
      <c r="C103" s="33" t="s">
        <v>81</v>
      </c>
      <c r="D103" s="33" t="s">
        <v>82</v>
      </c>
      <c r="E103" s="33" t="s">
        <v>83</v>
      </c>
      <c r="F103" s="34" t="s">
        <v>221</v>
      </c>
      <c r="G103" s="33" t="s">
        <v>325</v>
      </c>
      <c r="H103" s="34">
        <v>11500</v>
      </c>
      <c r="I103" s="48">
        <v>0</v>
      </c>
      <c r="J103" s="49">
        <v>11500</v>
      </c>
      <c r="K103" s="48">
        <v>0</v>
      </c>
      <c r="L103" s="48">
        <v>0</v>
      </c>
      <c r="M103" s="49">
        <v>0</v>
      </c>
      <c r="N103" s="48">
        <v>0</v>
      </c>
      <c r="O103" s="48">
        <v>0</v>
      </c>
      <c r="P103" s="50">
        <v>11500</v>
      </c>
    </row>
    <row r="104" spans="1:16" ht="24" x14ac:dyDescent="0.2">
      <c r="A104" s="47">
        <v>103</v>
      </c>
      <c r="B104" s="52" t="s">
        <v>118</v>
      </c>
      <c r="C104" s="33" t="s">
        <v>190</v>
      </c>
      <c r="D104" s="33" t="s">
        <v>160</v>
      </c>
      <c r="E104" s="33" t="s">
        <v>117</v>
      </c>
      <c r="F104" s="34" t="s">
        <v>222</v>
      </c>
      <c r="G104" s="33" t="s">
        <v>326</v>
      </c>
      <c r="H104" s="34">
        <v>150000</v>
      </c>
      <c r="I104" s="48">
        <v>0</v>
      </c>
      <c r="J104" s="49">
        <v>150000</v>
      </c>
      <c r="K104" s="48">
        <v>4305</v>
      </c>
      <c r="L104" s="48">
        <v>23866.62</v>
      </c>
      <c r="M104" s="48">
        <v>4560</v>
      </c>
      <c r="N104" s="48">
        <v>0</v>
      </c>
      <c r="O104" s="48">
        <v>32731.62</v>
      </c>
      <c r="P104" s="50">
        <v>117268.38</v>
      </c>
    </row>
    <row r="105" spans="1:16" ht="25.5" x14ac:dyDescent="0.2">
      <c r="A105" s="47">
        <v>104</v>
      </c>
      <c r="B105" s="52" t="s">
        <v>124</v>
      </c>
      <c r="C105" s="33" t="s">
        <v>190</v>
      </c>
      <c r="D105" s="33" t="s">
        <v>125</v>
      </c>
      <c r="E105" s="33" t="s">
        <v>117</v>
      </c>
      <c r="F105" s="34" t="s">
        <v>222</v>
      </c>
      <c r="G105" s="33" t="s">
        <v>326</v>
      </c>
      <c r="H105" s="34">
        <v>70000</v>
      </c>
      <c r="I105" s="48">
        <v>0</v>
      </c>
      <c r="J105" s="49">
        <v>70000</v>
      </c>
      <c r="K105" s="48">
        <v>2009</v>
      </c>
      <c r="L105" s="48">
        <v>5368.48</v>
      </c>
      <c r="M105" s="49">
        <v>2128</v>
      </c>
      <c r="N105" s="48">
        <v>0</v>
      </c>
      <c r="O105" s="48">
        <v>9505.48</v>
      </c>
      <c r="P105" s="50">
        <v>60494.520000000004</v>
      </c>
    </row>
    <row r="106" spans="1:16" ht="25.5" x14ac:dyDescent="0.2">
      <c r="A106" s="47">
        <v>105</v>
      </c>
      <c r="B106" s="52" t="s">
        <v>134</v>
      </c>
      <c r="C106" s="33" t="s">
        <v>190</v>
      </c>
      <c r="D106" s="33" t="s">
        <v>127</v>
      </c>
      <c r="E106" s="33" t="s">
        <v>117</v>
      </c>
      <c r="F106" s="34" t="s">
        <v>221</v>
      </c>
      <c r="G106" s="33" t="s">
        <v>326</v>
      </c>
      <c r="H106" s="34">
        <v>70000</v>
      </c>
      <c r="I106" s="48">
        <v>0</v>
      </c>
      <c r="J106" s="49">
        <v>70000</v>
      </c>
      <c r="K106" s="48">
        <v>2009</v>
      </c>
      <c r="L106" s="48">
        <v>4828.43</v>
      </c>
      <c r="M106" s="49">
        <v>2128</v>
      </c>
      <c r="N106" s="48">
        <v>2700.24</v>
      </c>
      <c r="O106" s="48">
        <v>11665.67</v>
      </c>
      <c r="P106" s="50">
        <v>58334.33</v>
      </c>
    </row>
    <row r="107" spans="1:16" ht="24" x14ac:dyDescent="0.2">
      <c r="A107" s="47">
        <v>106</v>
      </c>
      <c r="B107" s="52" t="s">
        <v>152</v>
      </c>
      <c r="C107" s="33" t="s">
        <v>174</v>
      </c>
      <c r="D107" s="33" t="s">
        <v>58</v>
      </c>
      <c r="E107" s="33" t="s">
        <v>117</v>
      </c>
      <c r="F107" s="34" t="s">
        <v>222</v>
      </c>
      <c r="G107" s="33" t="s">
        <v>326</v>
      </c>
      <c r="H107" s="34">
        <v>80000</v>
      </c>
      <c r="I107" s="48">
        <v>0</v>
      </c>
      <c r="J107" s="49">
        <v>80000</v>
      </c>
      <c r="K107" s="48">
        <v>2296</v>
      </c>
      <c r="L107" s="48">
        <v>7400.87</v>
      </c>
      <c r="M107" s="48">
        <v>2432</v>
      </c>
      <c r="N107" s="48">
        <v>0</v>
      </c>
      <c r="O107" s="48">
        <v>12128.869999999999</v>
      </c>
      <c r="P107" s="50">
        <v>67871.13</v>
      </c>
    </row>
    <row r="108" spans="1:16" ht="25.5" x14ac:dyDescent="0.2">
      <c r="A108" s="47">
        <v>107</v>
      </c>
      <c r="B108" s="52" t="s">
        <v>241</v>
      </c>
      <c r="C108" s="33" t="s">
        <v>174</v>
      </c>
      <c r="D108" s="33" t="s">
        <v>242</v>
      </c>
      <c r="E108" s="33" t="s">
        <v>117</v>
      </c>
      <c r="F108" s="34" t="s">
        <v>221</v>
      </c>
      <c r="G108" s="33" t="s">
        <v>326</v>
      </c>
      <c r="H108" s="34">
        <v>45000</v>
      </c>
      <c r="I108" s="48">
        <v>0</v>
      </c>
      <c r="J108" s="49">
        <v>45000</v>
      </c>
      <c r="K108" s="48">
        <v>1291.5</v>
      </c>
      <c r="L108" s="48">
        <v>1148.33</v>
      </c>
      <c r="M108" s="49">
        <v>1368</v>
      </c>
      <c r="N108" s="48">
        <v>0</v>
      </c>
      <c r="O108" s="48">
        <v>3807.83</v>
      </c>
      <c r="P108" s="50">
        <v>41192.17</v>
      </c>
    </row>
    <row r="109" spans="1:16" ht="25.5" x14ac:dyDescent="0.2">
      <c r="A109" s="47">
        <v>108</v>
      </c>
      <c r="B109" s="52" t="s">
        <v>149</v>
      </c>
      <c r="C109" s="33" t="s">
        <v>176</v>
      </c>
      <c r="D109" s="33" t="s">
        <v>8</v>
      </c>
      <c r="E109" s="33" t="s">
        <v>117</v>
      </c>
      <c r="F109" s="34" t="s">
        <v>221</v>
      </c>
      <c r="G109" s="33" t="s">
        <v>326</v>
      </c>
      <c r="H109" s="34">
        <v>50000</v>
      </c>
      <c r="I109" s="48">
        <v>0</v>
      </c>
      <c r="J109" s="49">
        <v>50000</v>
      </c>
      <c r="K109" s="48">
        <v>1435</v>
      </c>
      <c r="L109" s="48">
        <v>1854</v>
      </c>
      <c r="M109" s="48">
        <v>1520</v>
      </c>
      <c r="N109" s="48">
        <v>0</v>
      </c>
      <c r="O109" s="48">
        <v>4809</v>
      </c>
      <c r="P109" s="50">
        <v>45191</v>
      </c>
    </row>
    <row r="110" spans="1:16" ht="24" x14ac:dyDescent="0.2">
      <c r="A110" s="47">
        <v>109</v>
      </c>
      <c r="B110" s="52" t="s">
        <v>139</v>
      </c>
      <c r="C110" s="33" t="s">
        <v>176</v>
      </c>
      <c r="D110" s="33" t="s">
        <v>8</v>
      </c>
      <c r="E110" s="33" t="s">
        <v>117</v>
      </c>
      <c r="F110" s="34" t="s">
        <v>221</v>
      </c>
      <c r="G110" s="33" t="s">
        <v>326</v>
      </c>
      <c r="H110" s="34">
        <v>50000</v>
      </c>
      <c r="I110" s="48">
        <v>0</v>
      </c>
      <c r="J110" s="49">
        <v>50000</v>
      </c>
      <c r="K110" s="48">
        <v>1435</v>
      </c>
      <c r="L110" s="48">
        <v>1448.96</v>
      </c>
      <c r="M110" s="49">
        <v>1520</v>
      </c>
      <c r="N110" s="48">
        <v>2800.24</v>
      </c>
      <c r="O110" s="48">
        <v>7204.2</v>
      </c>
      <c r="P110" s="50">
        <v>42795.8</v>
      </c>
    </row>
    <row r="111" spans="1:16" ht="25.5" x14ac:dyDescent="0.2">
      <c r="A111" s="47">
        <v>110</v>
      </c>
      <c r="B111" s="52" t="s">
        <v>243</v>
      </c>
      <c r="C111" s="33" t="s">
        <v>176</v>
      </c>
      <c r="D111" s="33" t="s">
        <v>8</v>
      </c>
      <c r="E111" s="33" t="s">
        <v>117</v>
      </c>
      <c r="F111" s="34" t="s">
        <v>221</v>
      </c>
      <c r="G111" s="33" t="s">
        <v>326</v>
      </c>
      <c r="H111" s="34">
        <v>50000</v>
      </c>
      <c r="I111" s="48">
        <v>0</v>
      </c>
      <c r="J111" s="49">
        <v>50000</v>
      </c>
      <c r="K111" s="48">
        <v>1435</v>
      </c>
      <c r="L111" s="48">
        <v>1854</v>
      </c>
      <c r="M111" s="49">
        <v>1520</v>
      </c>
      <c r="N111" s="48">
        <v>100</v>
      </c>
      <c r="O111" s="48">
        <v>4909</v>
      </c>
      <c r="P111" s="50">
        <v>45091</v>
      </c>
    </row>
    <row r="112" spans="1:16" ht="24" x14ac:dyDescent="0.2">
      <c r="A112" s="47">
        <v>111</v>
      </c>
      <c r="B112" s="52" t="s">
        <v>130</v>
      </c>
      <c r="C112" s="33" t="s">
        <v>175</v>
      </c>
      <c r="D112" s="33" t="s">
        <v>158</v>
      </c>
      <c r="E112" s="33" t="s">
        <v>117</v>
      </c>
      <c r="F112" s="34" t="s">
        <v>221</v>
      </c>
      <c r="G112" s="33" t="s">
        <v>326</v>
      </c>
      <c r="H112" s="34">
        <v>150000</v>
      </c>
      <c r="I112" s="48">
        <v>0</v>
      </c>
      <c r="J112" s="49">
        <v>150000</v>
      </c>
      <c r="K112" s="48">
        <v>4305</v>
      </c>
      <c r="L112" s="48">
        <v>23866.62</v>
      </c>
      <c r="M112" s="48">
        <v>4560</v>
      </c>
      <c r="N112" s="48">
        <v>0</v>
      </c>
      <c r="O112" s="48">
        <v>32731.62</v>
      </c>
      <c r="P112" s="50">
        <v>117268.38</v>
      </c>
    </row>
    <row r="113" spans="1:16" ht="25.5" x14ac:dyDescent="0.2">
      <c r="A113" s="47">
        <v>112</v>
      </c>
      <c r="B113" s="52" t="s">
        <v>153</v>
      </c>
      <c r="C113" s="33" t="s">
        <v>175</v>
      </c>
      <c r="D113" s="33" t="s">
        <v>154</v>
      </c>
      <c r="E113" s="33" t="s">
        <v>117</v>
      </c>
      <c r="F113" s="34" t="s">
        <v>221</v>
      </c>
      <c r="G113" s="33" t="s">
        <v>326</v>
      </c>
      <c r="H113" s="34">
        <v>45000</v>
      </c>
      <c r="I113" s="48">
        <v>0</v>
      </c>
      <c r="J113" s="49">
        <v>45000</v>
      </c>
      <c r="K113" s="48">
        <v>1291.5</v>
      </c>
      <c r="L113" s="48">
        <v>1148.33</v>
      </c>
      <c r="M113" s="49">
        <v>1368</v>
      </c>
      <c r="N113" s="48">
        <v>100</v>
      </c>
      <c r="O113" s="48">
        <v>3907.83</v>
      </c>
      <c r="P113" s="50">
        <v>41092.17</v>
      </c>
    </row>
    <row r="114" spans="1:16" ht="25.5" x14ac:dyDescent="0.2">
      <c r="A114" s="47">
        <v>113</v>
      </c>
      <c r="B114" s="52" t="s">
        <v>155</v>
      </c>
      <c r="C114" s="33" t="s">
        <v>175</v>
      </c>
      <c r="D114" s="33" t="s">
        <v>156</v>
      </c>
      <c r="E114" s="33" t="s">
        <v>117</v>
      </c>
      <c r="F114" s="34" t="s">
        <v>221</v>
      </c>
      <c r="G114" s="33" t="s">
        <v>326</v>
      </c>
      <c r="H114" s="34">
        <v>46000</v>
      </c>
      <c r="I114" s="48">
        <v>0</v>
      </c>
      <c r="J114" s="49">
        <v>46000</v>
      </c>
      <c r="K114" s="48">
        <v>1320.2</v>
      </c>
      <c r="L114" s="48">
        <v>1289.46</v>
      </c>
      <c r="M114" s="48">
        <v>1398.4</v>
      </c>
      <c r="N114" s="48">
        <v>0</v>
      </c>
      <c r="O114" s="48">
        <v>4008.06</v>
      </c>
      <c r="P114" s="50">
        <v>41991.94</v>
      </c>
    </row>
    <row r="115" spans="1:16" ht="25.5" x14ac:dyDescent="0.2">
      <c r="A115" s="47">
        <v>114</v>
      </c>
      <c r="B115" s="52" t="s">
        <v>201</v>
      </c>
      <c r="C115" s="33" t="s">
        <v>175</v>
      </c>
      <c r="D115" s="33" t="s">
        <v>214</v>
      </c>
      <c r="E115" s="33" t="s">
        <v>117</v>
      </c>
      <c r="F115" s="34" t="s">
        <v>222</v>
      </c>
      <c r="G115" s="33" t="s">
        <v>326</v>
      </c>
      <c r="H115" s="34">
        <v>36000</v>
      </c>
      <c r="I115" s="48">
        <v>0</v>
      </c>
      <c r="J115" s="49">
        <v>36000</v>
      </c>
      <c r="K115" s="48">
        <v>1033.2</v>
      </c>
      <c r="L115" s="48">
        <v>0</v>
      </c>
      <c r="M115" s="49">
        <v>1094.4000000000001</v>
      </c>
      <c r="N115" s="48">
        <v>100</v>
      </c>
      <c r="O115" s="48">
        <v>2227.6000000000004</v>
      </c>
      <c r="P115" s="50">
        <v>33772.400000000001</v>
      </c>
    </row>
    <row r="116" spans="1:16" ht="25.5" x14ac:dyDescent="0.2">
      <c r="A116" s="47">
        <v>115</v>
      </c>
      <c r="B116" s="52" t="s">
        <v>110</v>
      </c>
      <c r="C116" s="33" t="s">
        <v>224</v>
      </c>
      <c r="D116" s="33" t="s">
        <v>151</v>
      </c>
      <c r="E116" s="33" t="s">
        <v>117</v>
      </c>
      <c r="F116" s="34" t="s">
        <v>222</v>
      </c>
      <c r="G116" s="33" t="s">
        <v>326</v>
      </c>
      <c r="H116" s="34">
        <v>150000</v>
      </c>
      <c r="I116" s="48">
        <v>0</v>
      </c>
      <c r="J116" s="49">
        <v>150000</v>
      </c>
      <c r="K116" s="48">
        <v>4305</v>
      </c>
      <c r="L116" s="48">
        <v>23866.62</v>
      </c>
      <c r="M116" s="49">
        <v>4560</v>
      </c>
      <c r="N116" s="48">
        <v>0</v>
      </c>
      <c r="O116" s="48">
        <v>32731.62</v>
      </c>
      <c r="P116" s="50">
        <v>117268.38</v>
      </c>
    </row>
    <row r="117" spans="1:16" ht="25.5" x14ac:dyDescent="0.2">
      <c r="A117" s="47">
        <v>116</v>
      </c>
      <c r="B117" s="52" t="s">
        <v>226</v>
      </c>
      <c r="C117" s="33" t="s">
        <v>224</v>
      </c>
      <c r="D117" s="33" t="s">
        <v>227</v>
      </c>
      <c r="E117" s="33" t="s">
        <v>117</v>
      </c>
      <c r="F117" s="34" t="s">
        <v>221</v>
      </c>
      <c r="G117" s="33" t="s">
        <v>326</v>
      </c>
      <c r="H117" s="34">
        <v>100000</v>
      </c>
      <c r="I117" s="48">
        <v>0</v>
      </c>
      <c r="J117" s="49">
        <v>100000</v>
      </c>
      <c r="K117" s="48">
        <v>2870</v>
      </c>
      <c r="L117" s="48">
        <v>12105.37</v>
      </c>
      <c r="M117" s="48">
        <v>3040</v>
      </c>
      <c r="N117" s="48">
        <v>0</v>
      </c>
      <c r="O117" s="48">
        <v>18015.370000000003</v>
      </c>
      <c r="P117" s="50">
        <v>81984.63</v>
      </c>
    </row>
    <row r="118" spans="1:16" ht="25.5" x14ac:dyDescent="0.2">
      <c r="A118" s="47">
        <v>117</v>
      </c>
      <c r="B118" s="52" t="s">
        <v>244</v>
      </c>
      <c r="C118" s="33" t="s">
        <v>224</v>
      </c>
      <c r="D118" s="33" t="s">
        <v>245</v>
      </c>
      <c r="E118" s="33" t="s">
        <v>117</v>
      </c>
      <c r="F118" s="34" t="s">
        <v>222</v>
      </c>
      <c r="G118" s="33" t="s">
        <v>326</v>
      </c>
      <c r="H118" s="34">
        <v>80000</v>
      </c>
      <c r="I118" s="48">
        <v>0</v>
      </c>
      <c r="J118" s="49">
        <v>80000</v>
      </c>
      <c r="K118" s="48">
        <v>2296</v>
      </c>
      <c r="L118" s="48">
        <v>7063.34</v>
      </c>
      <c r="M118" s="49">
        <v>2432</v>
      </c>
      <c r="N118" s="48">
        <v>1350.12</v>
      </c>
      <c r="O118" s="48">
        <v>13141.46</v>
      </c>
      <c r="P118" s="50">
        <v>66858.540000000008</v>
      </c>
    </row>
    <row r="119" spans="1:16" ht="25.5" x14ac:dyDescent="0.2">
      <c r="A119" s="47">
        <v>118</v>
      </c>
      <c r="B119" s="52" t="s">
        <v>128</v>
      </c>
      <c r="C119" s="33" t="s">
        <v>224</v>
      </c>
      <c r="D119" s="33" t="s">
        <v>129</v>
      </c>
      <c r="E119" s="33" t="s">
        <v>117</v>
      </c>
      <c r="F119" s="34" t="s">
        <v>222</v>
      </c>
      <c r="G119" s="33" t="s">
        <v>326</v>
      </c>
      <c r="H119" s="34">
        <v>45000</v>
      </c>
      <c r="I119" s="48">
        <v>0</v>
      </c>
      <c r="J119" s="49">
        <v>45000</v>
      </c>
      <c r="K119" s="48">
        <v>1291.5</v>
      </c>
      <c r="L119" s="48">
        <v>1148.33</v>
      </c>
      <c r="M119" s="48">
        <v>1368</v>
      </c>
      <c r="N119" s="48">
        <v>0</v>
      </c>
      <c r="O119" s="48">
        <v>3807.83</v>
      </c>
      <c r="P119" s="50">
        <v>41192.17</v>
      </c>
    </row>
    <row r="120" spans="1:16" ht="25.5" x14ac:dyDescent="0.2">
      <c r="A120" s="47">
        <v>119</v>
      </c>
      <c r="B120" s="52" t="s">
        <v>246</v>
      </c>
      <c r="C120" s="33" t="s">
        <v>224</v>
      </c>
      <c r="D120" s="33" t="s">
        <v>247</v>
      </c>
      <c r="E120" s="33" t="s">
        <v>117</v>
      </c>
      <c r="F120" s="34" t="s">
        <v>222</v>
      </c>
      <c r="G120" s="33" t="s">
        <v>326</v>
      </c>
      <c r="H120" s="34">
        <v>45000</v>
      </c>
      <c r="I120" s="48">
        <v>0</v>
      </c>
      <c r="J120" s="49">
        <v>45000</v>
      </c>
      <c r="K120" s="48">
        <v>1291.5</v>
      </c>
      <c r="L120" s="48">
        <v>743.29</v>
      </c>
      <c r="M120" s="49">
        <v>1368</v>
      </c>
      <c r="N120" s="48">
        <v>2700.24</v>
      </c>
      <c r="O120" s="48">
        <v>6103.03</v>
      </c>
      <c r="P120" s="50">
        <v>38896.97</v>
      </c>
    </row>
    <row r="121" spans="1:16" ht="25.5" x14ac:dyDescent="0.2">
      <c r="A121" s="47">
        <v>120</v>
      </c>
      <c r="B121" s="52" t="s">
        <v>256</v>
      </c>
      <c r="C121" s="33" t="s">
        <v>224</v>
      </c>
      <c r="D121" s="33" t="s">
        <v>259</v>
      </c>
      <c r="E121" s="33" t="s">
        <v>117</v>
      </c>
      <c r="F121" s="34" t="s">
        <v>222</v>
      </c>
      <c r="G121" s="33" t="s">
        <v>326</v>
      </c>
      <c r="H121" s="34">
        <v>70000</v>
      </c>
      <c r="I121" s="48">
        <v>0</v>
      </c>
      <c r="J121" s="49">
        <v>70000</v>
      </c>
      <c r="K121" s="48">
        <v>2009</v>
      </c>
      <c r="L121" s="48">
        <v>5368.48</v>
      </c>
      <c r="M121" s="49">
        <v>2128</v>
      </c>
      <c r="N121" s="48">
        <v>0</v>
      </c>
      <c r="O121" s="48">
        <v>9505.48</v>
      </c>
      <c r="P121" s="50">
        <v>60494.520000000004</v>
      </c>
    </row>
    <row r="122" spans="1:16" ht="24" x14ac:dyDescent="0.2">
      <c r="A122" s="47">
        <v>121</v>
      </c>
      <c r="B122" s="52" t="s">
        <v>119</v>
      </c>
      <c r="C122" s="33" t="s">
        <v>189</v>
      </c>
      <c r="D122" s="33" t="s">
        <v>161</v>
      </c>
      <c r="E122" s="33" t="s">
        <v>117</v>
      </c>
      <c r="F122" s="34" t="s">
        <v>222</v>
      </c>
      <c r="G122" s="33" t="s">
        <v>326</v>
      </c>
      <c r="H122" s="34">
        <v>150000</v>
      </c>
      <c r="I122" s="48">
        <v>0</v>
      </c>
      <c r="J122" s="49">
        <v>150000</v>
      </c>
      <c r="K122" s="48">
        <v>4305</v>
      </c>
      <c r="L122" s="48">
        <v>23866.62</v>
      </c>
      <c r="M122" s="48">
        <v>4560</v>
      </c>
      <c r="N122" s="48">
        <v>0</v>
      </c>
      <c r="O122" s="48">
        <v>32731.62</v>
      </c>
      <c r="P122" s="50">
        <v>117268.38</v>
      </c>
    </row>
    <row r="123" spans="1:16" ht="25.5" x14ac:dyDescent="0.2">
      <c r="A123" s="47">
        <v>122</v>
      </c>
      <c r="B123" s="52" t="s">
        <v>122</v>
      </c>
      <c r="C123" s="33" t="s">
        <v>189</v>
      </c>
      <c r="D123" s="33" t="s">
        <v>123</v>
      </c>
      <c r="E123" s="33" t="s">
        <v>117</v>
      </c>
      <c r="F123" s="34" t="s">
        <v>221</v>
      </c>
      <c r="G123" s="33" t="s">
        <v>326</v>
      </c>
      <c r="H123" s="34">
        <v>50000</v>
      </c>
      <c r="I123" s="48">
        <v>0</v>
      </c>
      <c r="J123" s="49">
        <v>50000</v>
      </c>
      <c r="K123" s="48">
        <v>1435</v>
      </c>
      <c r="L123" s="48">
        <v>1651.48</v>
      </c>
      <c r="M123" s="49">
        <v>1520</v>
      </c>
      <c r="N123" s="48">
        <v>1350.12</v>
      </c>
      <c r="O123" s="48">
        <v>5956.5999999999995</v>
      </c>
      <c r="P123" s="50">
        <v>44043.4</v>
      </c>
    </row>
    <row r="124" spans="1:16" ht="25.5" x14ac:dyDescent="0.2">
      <c r="A124" s="47">
        <v>123</v>
      </c>
      <c r="B124" s="52" t="s">
        <v>200</v>
      </c>
      <c r="C124" s="33" t="s">
        <v>189</v>
      </c>
      <c r="D124" s="33" t="s">
        <v>252</v>
      </c>
      <c r="E124" s="33" t="s">
        <v>117</v>
      </c>
      <c r="F124" s="34" t="s">
        <v>222</v>
      </c>
      <c r="G124" s="33" t="s">
        <v>326</v>
      </c>
      <c r="H124" s="34">
        <v>47000</v>
      </c>
      <c r="I124" s="48">
        <v>0</v>
      </c>
      <c r="J124" s="49">
        <v>47000</v>
      </c>
      <c r="K124" s="48">
        <v>1348.9</v>
      </c>
      <c r="L124" s="48">
        <v>1228.08</v>
      </c>
      <c r="M124" s="48">
        <v>1428.8</v>
      </c>
      <c r="N124" s="48">
        <v>1350.12</v>
      </c>
      <c r="O124" s="48">
        <v>5355.9</v>
      </c>
      <c r="P124" s="50">
        <v>41644.1</v>
      </c>
    </row>
    <row r="125" spans="1:16" ht="24" x14ac:dyDescent="0.2">
      <c r="A125" s="47">
        <v>124</v>
      </c>
      <c r="B125" s="52" t="s">
        <v>113</v>
      </c>
      <c r="C125" s="33" t="s">
        <v>191</v>
      </c>
      <c r="D125" s="33" t="s">
        <v>150</v>
      </c>
      <c r="E125" s="33" t="s">
        <v>117</v>
      </c>
      <c r="F125" s="34" t="s">
        <v>221</v>
      </c>
      <c r="G125" s="33" t="s">
        <v>326</v>
      </c>
      <c r="H125" s="34">
        <v>150000</v>
      </c>
      <c r="I125" s="48">
        <v>0</v>
      </c>
      <c r="J125" s="49">
        <v>150000</v>
      </c>
      <c r="K125" s="48">
        <v>4305</v>
      </c>
      <c r="L125" s="48">
        <v>23866.62</v>
      </c>
      <c r="M125" s="49">
        <v>4560</v>
      </c>
      <c r="N125" s="48">
        <v>5664</v>
      </c>
      <c r="O125" s="48">
        <v>38395.619999999995</v>
      </c>
      <c r="P125" s="50">
        <v>111604.38</v>
      </c>
    </row>
    <row r="126" spans="1:16" ht="25.5" x14ac:dyDescent="0.2">
      <c r="A126" s="47">
        <v>125</v>
      </c>
      <c r="B126" s="52" t="s">
        <v>206</v>
      </c>
      <c r="C126" s="33" t="s">
        <v>162</v>
      </c>
      <c r="D126" s="33" t="s">
        <v>264</v>
      </c>
      <c r="E126" s="33" t="s">
        <v>117</v>
      </c>
      <c r="F126" s="34" t="s">
        <v>221</v>
      </c>
      <c r="G126" s="33" t="s">
        <v>326</v>
      </c>
      <c r="H126" s="34">
        <v>110000</v>
      </c>
      <c r="I126" s="48">
        <v>0</v>
      </c>
      <c r="J126" s="49">
        <v>110000</v>
      </c>
      <c r="K126" s="48">
        <v>3157</v>
      </c>
      <c r="L126" s="48">
        <v>14457.62</v>
      </c>
      <c r="M126" s="49">
        <v>3344</v>
      </c>
      <c r="N126" s="48">
        <v>0</v>
      </c>
      <c r="O126" s="48">
        <v>20958.620000000003</v>
      </c>
      <c r="P126" s="50">
        <v>89041.38</v>
      </c>
    </row>
    <row r="127" spans="1:16" ht="25.5" x14ac:dyDescent="0.2">
      <c r="A127" s="47">
        <v>126</v>
      </c>
      <c r="B127" s="52" t="s">
        <v>265</v>
      </c>
      <c r="C127" s="33" t="s">
        <v>162</v>
      </c>
      <c r="D127" s="33" t="s">
        <v>266</v>
      </c>
      <c r="E127" s="33" t="s">
        <v>117</v>
      </c>
      <c r="F127" s="34" t="s">
        <v>222</v>
      </c>
      <c r="G127" s="33" t="s">
        <v>326</v>
      </c>
      <c r="H127" s="34">
        <v>110000</v>
      </c>
      <c r="I127" s="48">
        <v>0</v>
      </c>
      <c r="J127" s="49">
        <v>110000</v>
      </c>
      <c r="K127" s="48">
        <v>3157</v>
      </c>
      <c r="L127" s="48">
        <v>14457.62</v>
      </c>
      <c r="M127" s="48">
        <v>3344</v>
      </c>
      <c r="N127" s="48">
        <v>0</v>
      </c>
      <c r="O127" s="48">
        <v>20958.620000000003</v>
      </c>
      <c r="P127" s="50">
        <v>89041.38</v>
      </c>
    </row>
    <row r="128" spans="1:16" ht="25.5" x14ac:dyDescent="0.2">
      <c r="A128" s="47">
        <v>127</v>
      </c>
      <c r="B128" s="52" t="s">
        <v>229</v>
      </c>
      <c r="C128" s="33" t="s">
        <v>162</v>
      </c>
      <c r="D128" s="33" t="s">
        <v>228</v>
      </c>
      <c r="E128" s="33" t="s">
        <v>117</v>
      </c>
      <c r="F128" s="34" t="s">
        <v>221</v>
      </c>
      <c r="G128" s="33" t="s">
        <v>326</v>
      </c>
      <c r="H128" s="34">
        <v>45000</v>
      </c>
      <c r="I128" s="48">
        <v>0</v>
      </c>
      <c r="J128" s="49">
        <v>45000</v>
      </c>
      <c r="K128" s="48">
        <v>1291.5</v>
      </c>
      <c r="L128" s="48">
        <v>1148.33</v>
      </c>
      <c r="M128" s="49">
        <v>1368</v>
      </c>
      <c r="N128" s="48">
        <v>718</v>
      </c>
      <c r="O128" s="48">
        <v>4525.83</v>
      </c>
      <c r="P128" s="50">
        <v>40474.17</v>
      </c>
    </row>
    <row r="129" spans="1:16" ht="25.5" x14ac:dyDescent="0.2">
      <c r="A129" s="47">
        <v>128</v>
      </c>
      <c r="B129" s="52" t="s">
        <v>230</v>
      </c>
      <c r="C129" s="33" t="s">
        <v>162</v>
      </c>
      <c r="D129" s="33" t="s">
        <v>231</v>
      </c>
      <c r="E129" s="33" t="s">
        <v>117</v>
      </c>
      <c r="F129" s="34" t="s">
        <v>221</v>
      </c>
      <c r="G129" s="33" t="s">
        <v>326</v>
      </c>
      <c r="H129" s="34">
        <v>45000</v>
      </c>
      <c r="I129" s="48">
        <v>0</v>
      </c>
      <c r="J129" s="49">
        <v>45000</v>
      </c>
      <c r="K129" s="48">
        <v>1291.5</v>
      </c>
      <c r="L129" s="48">
        <v>1148.33</v>
      </c>
      <c r="M129" s="48">
        <v>1368</v>
      </c>
      <c r="N129" s="48">
        <v>0</v>
      </c>
      <c r="O129" s="48">
        <v>3807.83</v>
      </c>
      <c r="P129" s="50">
        <v>41192.17</v>
      </c>
    </row>
    <row r="130" spans="1:16" ht="24" x14ac:dyDescent="0.2">
      <c r="A130" s="47">
        <v>129</v>
      </c>
      <c r="B130" s="52" t="s">
        <v>205</v>
      </c>
      <c r="C130" s="33" t="s">
        <v>162</v>
      </c>
      <c r="D130" s="33" t="s">
        <v>228</v>
      </c>
      <c r="E130" s="33" t="s">
        <v>117</v>
      </c>
      <c r="F130" s="34" t="s">
        <v>221</v>
      </c>
      <c r="G130" s="33" t="s">
        <v>326</v>
      </c>
      <c r="H130" s="34">
        <v>45000</v>
      </c>
      <c r="I130" s="48">
        <v>0</v>
      </c>
      <c r="J130" s="49">
        <v>45000</v>
      </c>
      <c r="K130" s="48">
        <v>1291.5</v>
      </c>
      <c r="L130" s="48">
        <v>1148.33</v>
      </c>
      <c r="M130" s="49">
        <v>1368</v>
      </c>
      <c r="N130" s="48">
        <v>0</v>
      </c>
      <c r="O130" s="48">
        <v>3807.83</v>
      </c>
      <c r="P130" s="50">
        <v>41192.17</v>
      </c>
    </row>
    <row r="131" spans="1:16" ht="25.5" x14ac:dyDescent="0.2">
      <c r="A131" s="47">
        <v>130</v>
      </c>
      <c r="B131" s="52" t="s">
        <v>248</v>
      </c>
      <c r="C131" s="33" t="s">
        <v>162</v>
      </c>
      <c r="D131" s="33" t="s">
        <v>207</v>
      </c>
      <c r="E131" s="33" t="s">
        <v>117</v>
      </c>
      <c r="F131" s="34" t="s">
        <v>221</v>
      </c>
      <c r="G131" s="33" t="s">
        <v>326</v>
      </c>
      <c r="H131" s="34">
        <v>45000</v>
      </c>
      <c r="I131" s="48">
        <v>0</v>
      </c>
      <c r="J131" s="49">
        <v>45000</v>
      </c>
      <c r="K131" s="48">
        <v>1291.5</v>
      </c>
      <c r="L131" s="48">
        <v>1148.33</v>
      </c>
      <c r="M131" s="49">
        <v>1368</v>
      </c>
      <c r="N131" s="48">
        <v>0</v>
      </c>
      <c r="O131" s="48">
        <v>3807.83</v>
      </c>
      <c r="P131" s="50">
        <v>41192.17</v>
      </c>
    </row>
    <row r="132" spans="1:16" ht="25.5" x14ac:dyDescent="0.2">
      <c r="A132" s="47">
        <v>131</v>
      </c>
      <c r="B132" s="52" t="s">
        <v>140</v>
      </c>
      <c r="C132" s="33" t="s">
        <v>172</v>
      </c>
      <c r="D132" s="33" t="s">
        <v>102</v>
      </c>
      <c r="E132" s="33" t="s">
        <v>117</v>
      </c>
      <c r="F132" s="34" t="s">
        <v>221</v>
      </c>
      <c r="G132" s="33" t="s">
        <v>326</v>
      </c>
      <c r="H132" s="34">
        <v>70000</v>
      </c>
      <c r="I132" s="48">
        <v>0</v>
      </c>
      <c r="J132" s="49">
        <v>70000</v>
      </c>
      <c r="K132" s="48">
        <v>2009</v>
      </c>
      <c r="L132" s="48">
        <v>5368.48</v>
      </c>
      <c r="M132" s="48">
        <v>2128</v>
      </c>
      <c r="N132" s="48">
        <v>0</v>
      </c>
      <c r="O132" s="48">
        <v>9505.48</v>
      </c>
      <c r="P132" s="50">
        <v>60494.520000000004</v>
      </c>
    </row>
    <row r="133" spans="1:16" ht="25.5" x14ac:dyDescent="0.2">
      <c r="A133" s="47">
        <v>132</v>
      </c>
      <c r="B133" s="52" t="s">
        <v>217</v>
      </c>
      <c r="C133" s="33" t="s">
        <v>172</v>
      </c>
      <c r="D133" s="33" t="s">
        <v>72</v>
      </c>
      <c r="E133" s="33" t="s">
        <v>117</v>
      </c>
      <c r="F133" s="34" t="s">
        <v>221</v>
      </c>
      <c r="G133" s="33" t="s">
        <v>326</v>
      </c>
      <c r="H133" s="34">
        <v>50000</v>
      </c>
      <c r="I133" s="48">
        <v>0</v>
      </c>
      <c r="J133" s="49">
        <v>50000</v>
      </c>
      <c r="K133" s="48">
        <v>1435</v>
      </c>
      <c r="L133" s="48">
        <v>1854</v>
      </c>
      <c r="M133" s="49">
        <v>1520</v>
      </c>
      <c r="N133" s="48">
        <v>0</v>
      </c>
      <c r="O133" s="48">
        <v>4809</v>
      </c>
      <c r="P133" s="50">
        <v>45191</v>
      </c>
    </row>
    <row r="134" spans="1:16" ht="25.5" x14ac:dyDescent="0.2">
      <c r="A134" s="47">
        <v>133</v>
      </c>
      <c r="B134" s="52" t="s">
        <v>254</v>
      </c>
      <c r="C134" s="33" t="s">
        <v>172</v>
      </c>
      <c r="D134" s="33" t="s">
        <v>72</v>
      </c>
      <c r="E134" s="33" t="s">
        <v>117</v>
      </c>
      <c r="F134" s="34" t="s">
        <v>221</v>
      </c>
      <c r="G134" s="33" t="s">
        <v>326</v>
      </c>
      <c r="H134" s="34">
        <v>45000</v>
      </c>
      <c r="I134" s="48">
        <v>0</v>
      </c>
      <c r="J134" s="49">
        <v>45000</v>
      </c>
      <c r="K134" s="48">
        <v>1291.5</v>
      </c>
      <c r="L134" s="48">
        <v>1148.33</v>
      </c>
      <c r="M134" s="48">
        <v>1368</v>
      </c>
      <c r="N134" s="48">
        <v>0</v>
      </c>
      <c r="O134" s="48">
        <v>3807.83</v>
      </c>
      <c r="P134" s="50">
        <v>41192.17</v>
      </c>
    </row>
    <row r="135" spans="1:16" ht="25.5" x14ac:dyDescent="0.2">
      <c r="A135" s="47">
        <v>134</v>
      </c>
      <c r="B135" s="52" t="s">
        <v>121</v>
      </c>
      <c r="C135" s="33" t="s">
        <v>193</v>
      </c>
      <c r="D135" s="33" t="s">
        <v>216</v>
      </c>
      <c r="E135" s="33" t="s">
        <v>117</v>
      </c>
      <c r="F135" s="34" t="s">
        <v>221</v>
      </c>
      <c r="G135" s="33" t="s">
        <v>326</v>
      </c>
      <c r="H135" s="34">
        <v>120000</v>
      </c>
      <c r="I135" s="48">
        <v>0</v>
      </c>
      <c r="J135" s="49">
        <v>120000</v>
      </c>
      <c r="K135" s="48">
        <v>3444</v>
      </c>
      <c r="L135" s="48">
        <v>16809.87</v>
      </c>
      <c r="M135" s="49">
        <v>3648</v>
      </c>
      <c r="N135" s="48">
        <v>100</v>
      </c>
      <c r="O135" s="48">
        <v>24001.87</v>
      </c>
      <c r="P135" s="50">
        <v>95998.13</v>
      </c>
    </row>
    <row r="136" spans="1:16" ht="25.5" x14ac:dyDescent="0.2">
      <c r="A136" s="47">
        <v>135</v>
      </c>
      <c r="B136" s="52" t="s">
        <v>120</v>
      </c>
      <c r="C136" s="33" t="s">
        <v>192</v>
      </c>
      <c r="D136" s="33" t="s">
        <v>194</v>
      </c>
      <c r="E136" s="33" t="s">
        <v>117</v>
      </c>
      <c r="F136" s="34" t="s">
        <v>221</v>
      </c>
      <c r="G136" s="33" t="s">
        <v>326</v>
      </c>
      <c r="H136" s="34">
        <v>50000</v>
      </c>
      <c r="I136" s="48">
        <v>0</v>
      </c>
      <c r="J136" s="49">
        <v>50000</v>
      </c>
      <c r="K136" s="48">
        <v>1435</v>
      </c>
      <c r="L136" s="48">
        <v>1854</v>
      </c>
      <c r="M136" s="49">
        <v>1520</v>
      </c>
      <c r="N136" s="48">
        <v>100</v>
      </c>
      <c r="O136" s="48">
        <v>4909</v>
      </c>
      <c r="P136" s="50">
        <v>45091</v>
      </c>
    </row>
    <row r="137" spans="1:16" ht="25.5" x14ac:dyDescent="0.2">
      <c r="A137" s="47">
        <v>136</v>
      </c>
      <c r="B137" s="52" t="s">
        <v>141</v>
      </c>
      <c r="C137" s="33" t="s">
        <v>192</v>
      </c>
      <c r="D137" s="33" t="s">
        <v>194</v>
      </c>
      <c r="E137" s="33" t="s">
        <v>117</v>
      </c>
      <c r="F137" s="34" t="s">
        <v>222</v>
      </c>
      <c r="G137" s="33" t="s">
        <v>326</v>
      </c>
      <c r="H137" s="34">
        <v>50000</v>
      </c>
      <c r="I137" s="48">
        <v>0</v>
      </c>
      <c r="J137" s="49">
        <v>50000</v>
      </c>
      <c r="K137" s="48">
        <v>1435</v>
      </c>
      <c r="L137" s="48">
        <v>1854</v>
      </c>
      <c r="M137" s="48">
        <v>1520</v>
      </c>
      <c r="N137" s="48">
        <v>0</v>
      </c>
      <c r="O137" s="48">
        <v>4809</v>
      </c>
      <c r="P137" s="50">
        <v>45191</v>
      </c>
    </row>
    <row r="138" spans="1:16" ht="25.5" x14ac:dyDescent="0.2">
      <c r="A138" s="47">
        <v>137</v>
      </c>
      <c r="B138" s="52" t="s">
        <v>157</v>
      </c>
      <c r="C138" s="33" t="s">
        <v>192</v>
      </c>
      <c r="D138" s="33" t="s">
        <v>194</v>
      </c>
      <c r="E138" s="33" t="s">
        <v>117</v>
      </c>
      <c r="F138" s="34" t="s">
        <v>221</v>
      </c>
      <c r="G138" s="33" t="s">
        <v>326</v>
      </c>
      <c r="H138" s="34">
        <v>50000</v>
      </c>
      <c r="I138" s="48">
        <v>0</v>
      </c>
      <c r="J138" s="49">
        <v>50000</v>
      </c>
      <c r="K138" s="48">
        <v>1435</v>
      </c>
      <c r="L138" s="48">
        <v>1854</v>
      </c>
      <c r="M138" s="49">
        <v>1520</v>
      </c>
      <c r="N138" s="48">
        <v>100</v>
      </c>
      <c r="O138" s="48">
        <v>4909</v>
      </c>
      <c r="P138" s="50">
        <v>45091</v>
      </c>
    </row>
    <row r="139" spans="1:16" ht="25.5" x14ac:dyDescent="0.2">
      <c r="A139" s="47">
        <v>138</v>
      </c>
      <c r="B139" s="52" t="s">
        <v>202</v>
      </c>
      <c r="C139" s="33" t="s">
        <v>192</v>
      </c>
      <c r="D139" s="33" t="s">
        <v>194</v>
      </c>
      <c r="E139" s="33" t="s">
        <v>117</v>
      </c>
      <c r="F139" s="34" t="s">
        <v>221</v>
      </c>
      <c r="G139" s="33" t="s">
        <v>326</v>
      </c>
      <c r="H139" s="34">
        <v>50000</v>
      </c>
      <c r="I139" s="48">
        <v>0</v>
      </c>
      <c r="J139" s="49">
        <v>50000</v>
      </c>
      <c r="K139" s="48">
        <v>1435</v>
      </c>
      <c r="L139" s="48">
        <v>1854</v>
      </c>
      <c r="M139" s="48">
        <v>1520</v>
      </c>
      <c r="N139" s="48">
        <v>100</v>
      </c>
      <c r="O139" s="48">
        <v>4909</v>
      </c>
      <c r="P139" s="50">
        <v>45091</v>
      </c>
    </row>
    <row r="140" spans="1:16" ht="25.5" x14ac:dyDescent="0.2">
      <c r="A140" s="47">
        <v>139</v>
      </c>
      <c r="B140" s="52" t="s">
        <v>203</v>
      </c>
      <c r="C140" s="33" t="s">
        <v>192</v>
      </c>
      <c r="D140" s="33" t="s">
        <v>194</v>
      </c>
      <c r="E140" s="33" t="s">
        <v>117</v>
      </c>
      <c r="F140" s="34" t="s">
        <v>222</v>
      </c>
      <c r="G140" s="33" t="s">
        <v>326</v>
      </c>
      <c r="H140" s="34">
        <v>50000</v>
      </c>
      <c r="I140" s="48">
        <v>0</v>
      </c>
      <c r="J140" s="49">
        <v>50000</v>
      </c>
      <c r="K140" s="48">
        <v>1435</v>
      </c>
      <c r="L140" s="48">
        <v>1854</v>
      </c>
      <c r="M140" s="49">
        <v>1520</v>
      </c>
      <c r="N140" s="48">
        <v>100</v>
      </c>
      <c r="O140" s="48">
        <v>4909</v>
      </c>
      <c r="P140" s="50">
        <v>45091</v>
      </c>
    </row>
    <row r="141" spans="1:16" ht="25.5" x14ac:dyDescent="0.2">
      <c r="A141" s="47">
        <v>140</v>
      </c>
      <c r="B141" s="52" t="s">
        <v>257</v>
      </c>
      <c r="C141" s="33" t="s">
        <v>192</v>
      </c>
      <c r="D141" s="33" t="s">
        <v>194</v>
      </c>
      <c r="E141" s="33" t="s">
        <v>117</v>
      </c>
      <c r="F141" s="34" t="s">
        <v>221</v>
      </c>
      <c r="G141" s="33" t="s">
        <v>326</v>
      </c>
      <c r="H141" s="34">
        <v>50000</v>
      </c>
      <c r="I141" s="48">
        <v>0</v>
      </c>
      <c r="J141" s="49">
        <v>50000</v>
      </c>
      <c r="K141" s="48">
        <v>1435</v>
      </c>
      <c r="L141" s="48">
        <v>1854</v>
      </c>
      <c r="M141" s="49">
        <v>1520</v>
      </c>
      <c r="N141" s="48">
        <v>0</v>
      </c>
      <c r="O141" s="48">
        <v>4809</v>
      </c>
      <c r="P141" s="50">
        <v>45191</v>
      </c>
    </row>
    <row r="142" spans="1:16" ht="24" x14ac:dyDescent="0.2">
      <c r="A142" s="47">
        <v>141</v>
      </c>
      <c r="B142" s="52" t="s">
        <v>258</v>
      </c>
      <c r="C142" s="33" t="s">
        <v>192</v>
      </c>
      <c r="D142" s="33" t="s">
        <v>194</v>
      </c>
      <c r="E142" s="33" t="s">
        <v>117</v>
      </c>
      <c r="F142" s="34" t="s">
        <v>221</v>
      </c>
      <c r="G142" s="33" t="s">
        <v>326</v>
      </c>
      <c r="H142" s="34">
        <v>50000</v>
      </c>
      <c r="I142" s="48">
        <v>0</v>
      </c>
      <c r="J142" s="49">
        <v>50000</v>
      </c>
      <c r="K142" s="48">
        <v>1435</v>
      </c>
      <c r="L142" s="48">
        <v>1651.48</v>
      </c>
      <c r="M142" s="48">
        <v>1520</v>
      </c>
      <c r="N142" s="48">
        <v>1350.12</v>
      </c>
      <c r="O142" s="48">
        <v>5956.5999999999995</v>
      </c>
      <c r="P142" s="50">
        <v>44043.4</v>
      </c>
    </row>
    <row r="143" spans="1:16" ht="25.5" x14ac:dyDescent="0.2">
      <c r="A143" s="47">
        <v>142</v>
      </c>
      <c r="B143" s="52" t="s">
        <v>132</v>
      </c>
      <c r="C143" s="33" t="s">
        <v>173</v>
      </c>
      <c r="D143" s="33" t="s">
        <v>133</v>
      </c>
      <c r="E143" s="33" t="s">
        <v>117</v>
      </c>
      <c r="F143" s="34" t="s">
        <v>221</v>
      </c>
      <c r="G143" s="33" t="s">
        <v>326</v>
      </c>
      <c r="H143" s="34">
        <v>110000</v>
      </c>
      <c r="I143" s="48">
        <v>0</v>
      </c>
      <c r="J143" s="49">
        <v>110000</v>
      </c>
      <c r="K143" s="48">
        <v>3157</v>
      </c>
      <c r="L143" s="48">
        <v>14457.62</v>
      </c>
      <c r="M143" s="49">
        <v>3344</v>
      </c>
      <c r="N143" s="48">
        <v>5100</v>
      </c>
      <c r="O143" s="48">
        <v>26058.620000000003</v>
      </c>
      <c r="P143" s="50">
        <v>83941.38</v>
      </c>
    </row>
    <row r="144" spans="1:16" ht="25.5" x14ac:dyDescent="0.2">
      <c r="A144" s="47">
        <v>143</v>
      </c>
      <c r="B144" s="52" t="s">
        <v>218</v>
      </c>
      <c r="C144" s="33" t="s">
        <v>173</v>
      </c>
      <c r="D144" s="33" t="s">
        <v>219</v>
      </c>
      <c r="E144" s="33" t="s">
        <v>117</v>
      </c>
      <c r="F144" s="34" t="s">
        <v>221</v>
      </c>
      <c r="G144" s="33" t="s">
        <v>326</v>
      </c>
      <c r="H144" s="34">
        <v>65000</v>
      </c>
      <c r="I144" s="48">
        <v>0</v>
      </c>
      <c r="J144" s="49">
        <v>65000</v>
      </c>
      <c r="K144" s="48">
        <v>1865.5</v>
      </c>
      <c r="L144" s="48">
        <v>4427.58</v>
      </c>
      <c r="M144" s="48">
        <v>1976</v>
      </c>
      <c r="N144" s="48">
        <v>100</v>
      </c>
      <c r="O144" s="48">
        <v>8369.08</v>
      </c>
      <c r="P144" s="50">
        <v>56630.92</v>
      </c>
    </row>
    <row r="145" spans="1:16" ht="25.5" x14ac:dyDescent="0.2">
      <c r="A145" s="47">
        <v>144</v>
      </c>
      <c r="B145" s="52" t="s">
        <v>143</v>
      </c>
      <c r="C145" s="33" t="s">
        <v>173</v>
      </c>
      <c r="D145" s="33" t="s">
        <v>249</v>
      </c>
      <c r="E145" s="33" t="s">
        <v>117</v>
      </c>
      <c r="F145" s="34" t="s">
        <v>221</v>
      </c>
      <c r="G145" s="33" t="s">
        <v>326</v>
      </c>
      <c r="H145" s="34">
        <v>65000</v>
      </c>
      <c r="I145" s="48">
        <v>0</v>
      </c>
      <c r="J145" s="49">
        <v>65000</v>
      </c>
      <c r="K145" s="48">
        <v>1865.5</v>
      </c>
      <c r="L145" s="48">
        <v>4427.58</v>
      </c>
      <c r="M145" s="49">
        <v>1976</v>
      </c>
      <c r="N145" s="48">
        <v>2100</v>
      </c>
      <c r="O145" s="48">
        <v>10369.08</v>
      </c>
      <c r="P145" s="50">
        <v>54630.92</v>
      </c>
    </row>
    <row r="146" spans="1:16" ht="25.5" x14ac:dyDescent="0.2">
      <c r="A146" s="47">
        <v>145</v>
      </c>
      <c r="B146" s="52" t="s">
        <v>142</v>
      </c>
      <c r="C146" s="33" t="s">
        <v>173</v>
      </c>
      <c r="D146" s="33" t="s">
        <v>249</v>
      </c>
      <c r="E146" s="33" t="s">
        <v>117</v>
      </c>
      <c r="F146" s="34" t="s">
        <v>221</v>
      </c>
      <c r="G146" s="33" t="s">
        <v>326</v>
      </c>
      <c r="H146" s="34">
        <v>65000</v>
      </c>
      <c r="I146" s="48">
        <v>0</v>
      </c>
      <c r="J146" s="49">
        <v>65000</v>
      </c>
      <c r="K146" s="48">
        <v>1865.5</v>
      </c>
      <c r="L146" s="48">
        <v>4427.58</v>
      </c>
      <c r="M146" s="49">
        <v>1976</v>
      </c>
      <c r="N146" s="48">
        <v>3100</v>
      </c>
      <c r="O146" s="48">
        <v>11369.08</v>
      </c>
      <c r="P146" s="50">
        <v>53630.92</v>
      </c>
    </row>
    <row r="147" spans="1:16" ht="25.5" x14ac:dyDescent="0.2">
      <c r="A147" s="47">
        <v>146</v>
      </c>
      <c r="B147" s="52" t="s">
        <v>131</v>
      </c>
      <c r="C147" s="33" t="s">
        <v>173</v>
      </c>
      <c r="D147" s="33" t="s">
        <v>249</v>
      </c>
      <c r="E147" s="33" t="s">
        <v>117</v>
      </c>
      <c r="F147" s="34" t="s">
        <v>222</v>
      </c>
      <c r="G147" s="33" t="s">
        <v>326</v>
      </c>
      <c r="H147" s="34">
        <v>65000</v>
      </c>
      <c r="I147" s="48">
        <v>0</v>
      </c>
      <c r="J147" s="49">
        <v>65000</v>
      </c>
      <c r="K147" s="48">
        <v>1865.5</v>
      </c>
      <c r="L147" s="48">
        <v>4427.58</v>
      </c>
      <c r="M147" s="48">
        <v>1976</v>
      </c>
      <c r="N147" s="48">
        <v>100</v>
      </c>
      <c r="O147" s="48">
        <v>8369.08</v>
      </c>
      <c r="P147" s="50">
        <v>56630.92</v>
      </c>
    </row>
    <row r="148" spans="1:16" ht="25.5" x14ac:dyDescent="0.2">
      <c r="A148" s="47">
        <v>147</v>
      </c>
      <c r="B148" s="52" t="s">
        <v>250</v>
      </c>
      <c r="C148" s="33" t="s">
        <v>173</v>
      </c>
      <c r="D148" s="33" t="s">
        <v>249</v>
      </c>
      <c r="E148" s="33" t="s">
        <v>117</v>
      </c>
      <c r="F148" s="34" t="s">
        <v>221</v>
      </c>
      <c r="G148" s="33" t="s">
        <v>326</v>
      </c>
      <c r="H148" s="34">
        <v>65000</v>
      </c>
      <c r="I148" s="48">
        <v>0</v>
      </c>
      <c r="J148" s="49">
        <v>65000</v>
      </c>
      <c r="K148" s="48">
        <v>1865.5</v>
      </c>
      <c r="L148" s="48">
        <v>4427.58</v>
      </c>
      <c r="M148" s="49">
        <v>1976</v>
      </c>
      <c r="N148" s="48">
        <v>100</v>
      </c>
      <c r="O148" s="48">
        <v>8369.08</v>
      </c>
      <c r="P148" s="50">
        <v>56630.92</v>
      </c>
    </row>
    <row r="149" spans="1:16" ht="24" x14ac:dyDescent="0.2">
      <c r="A149" s="47">
        <v>148</v>
      </c>
      <c r="B149" s="52" t="s">
        <v>251</v>
      </c>
      <c r="C149" s="33" t="s">
        <v>173</v>
      </c>
      <c r="D149" s="33" t="s">
        <v>249</v>
      </c>
      <c r="E149" s="33" t="s">
        <v>117</v>
      </c>
      <c r="F149" s="34" t="s">
        <v>222</v>
      </c>
      <c r="G149" s="33" t="s">
        <v>326</v>
      </c>
      <c r="H149" s="34">
        <v>65000</v>
      </c>
      <c r="I149" s="48">
        <v>0</v>
      </c>
      <c r="J149" s="49">
        <v>65000</v>
      </c>
      <c r="K149" s="48">
        <v>1865.5</v>
      </c>
      <c r="L149" s="48">
        <v>4427.58</v>
      </c>
      <c r="M149" s="48">
        <v>1976</v>
      </c>
      <c r="N149" s="48">
        <v>100</v>
      </c>
      <c r="O149" s="48">
        <v>8369.08</v>
      </c>
      <c r="P149" s="50">
        <v>56630.92</v>
      </c>
    </row>
    <row r="150" spans="1:16" ht="25.5" x14ac:dyDescent="0.2">
      <c r="A150" s="47">
        <v>149</v>
      </c>
      <c r="B150" s="52" t="s">
        <v>282</v>
      </c>
      <c r="C150" s="33" t="s">
        <v>172</v>
      </c>
      <c r="D150" s="33" t="s">
        <v>283</v>
      </c>
      <c r="E150" s="33" t="s">
        <v>117</v>
      </c>
      <c r="F150" s="34" t="s">
        <v>221</v>
      </c>
      <c r="G150" s="33" t="s">
        <v>326</v>
      </c>
      <c r="H150" s="34">
        <v>45000</v>
      </c>
      <c r="I150" s="48">
        <v>0</v>
      </c>
      <c r="J150" s="49">
        <v>45000</v>
      </c>
      <c r="K150" s="48">
        <v>1291.5</v>
      </c>
      <c r="L150" s="48">
        <v>4428.58</v>
      </c>
      <c r="M150" s="49">
        <v>1368</v>
      </c>
      <c r="N150" s="48">
        <v>101</v>
      </c>
      <c r="O150" s="48">
        <v>7189.08</v>
      </c>
      <c r="P150" s="50">
        <v>37810.92</v>
      </c>
    </row>
    <row r="151" spans="1:16" ht="25.5" x14ac:dyDescent="0.2">
      <c r="A151" s="47">
        <v>150</v>
      </c>
      <c r="B151" s="52" t="s">
        <v>284</v>
      </c>
      <c r="C151" s="33" t="s">
        <v>172</v>
      </c>
      <c r="D151" s="33" t="s">
        <v>283</v>
      </c>
      <c r="E151" s="33" t="s">
        <v>117</v>
      </c>
      <c r="F151" s="34" t="s">
        <v>222</v>
      </c>
      <c r="G151" s="33" t="s">
        <v>326</v>
      </c>
      <c r="H151" s="34">
        <v>45000</v>
      </c>
      <c r="I151" s="48">
        <v>0</v>
      </c>
      <c r="J151" s="49">
        <v>45000</v>
      </c>
      <c r="K151" s="48">
        <v>1291.5</v>
      </c>
      <c r="L151" s="48">
        <v>4429.58</v>
      </c>
      <c r="M151" s="49">
        <v>1368</v>
      </c>
      <c r="N151" s="48">
        <v>102</v>
      </c>
      <c r="O151" s="48">
        <v>7191.08</v>
      </c>
      <c r="P151" s="50">
        <v>37808.92</v>
      </c>
    </row>
    <row r="152" spans="1:16" ht="25.5" x14ac:dyDescent="0.2">
      <c r="A152" s="47">
        <v>151</v>
      </c>
      <c r="B152" s="52" t="s">
        <v>126</v>
      </c>
      <c r="C152" s="33" t="s">
        <v>176</v>
      </c>
      <c r="D152" s="33" t="s">
        <v>159</v>
      </c>
      <c r="E152" s="33" t="s">
        <v>117</v>
      </c>
      <c r="F152" s="34" t="s">
        <v>221</v>
      </c>
      <c r="G152" s="33" t="s">
        <v>327</v>
      </c>
      <c r="H152" s="34">
        <v>150000</v>
      </c>
      <c r="I152" s="48">
        <v>0</v>
      </c>
      <c r="J152" s="49">
        <v>150000</v>
      </c>
      <c r="K152" s="48">
        <v>4305</v>
      </c>
      <c r="L152" s="48">
        <v>23866.62</v>
      </c>
      <c r="M152" s="49">
        <v>4560</v>
      </c>
      <c r="N152" s="48">
        <v>1516</v>
      </c>
      <c r="O152" s="48">
        <v>34247.619999999995</v>
      </c>
      <c r="P152" s="50">
        <v>115752.38</v>
      </c>
    </row>
    <row r="153" spans="1:16" ht="25.5" x14ac:dyDescent="0.2">
      <c r="A153" s="47">
        <v>152</v>
      </c>
      <c r="B153" s="52" t="s">
        <v>107</v>
      </c>
      <c r="C153" s="33" t="s">
        <v>172</v>
      </c>
      <c r="D153" s="33" t="s">
        <v>186</v>
      </c>
      <c r="E153" s="33" t="s">
        <v>48</v>
      </c>
      <c r="F153" s="34" t="s">
        <v>221</v>
      </c>
      <c r="G153" s="33" t="s">
        <v>328</v>
      </c>
      <c r="H153" s="34">
        <v>105000</v>
      </c>
      <c r="I153" s="48">
        <v>0</v>
      </c>
      <c r="J153" s="49">
        <v>105000</v>
      </c>
      <c r="K153" s="48">
        <v>3013.5</v>
      </c>
      <c r="L153" s="48">
        <v>22448.27</v>
      </c>
      <c r="M153" s="49">
        <v>3192</v>
      </c>
      <c r="N153" s="48">
        <v>0</v>
      </c>
      <c r="O153" s="48">
        <v>28653.77</v>
      </c>
      <c r="P153" s="50">
        <v>76346.23</v>
      </c>
    </row>
    <row r="154" spans="1:16" ht="25.5" x14ac:dyDescent="0.2">
      <c r="A154" s="47">
        <v>153</v>
      </c>
      <c r="B154" s="52" t="s">
        <v>148</v>
      </c>
      <c r="C154" s="33" t="s">
        <v>172</v>
      </c>
      <c r="D154" s="33" t="s">
        <v>187</v>
      </c>
      <c r="E154" s="33" t="s">
        <v>48</v>
      </c>
      <c r="F154" s="34" t="s">
        <v>221</v>
      </c>
      <c r="G154" s="33" t="s">
        <v>328</v>
      </c>
      <c r="H154" s="34">
        <v>50000</v>
      </c>
      <c r="I154" s="48">
        <v>0</v>
      </c>
      <c r="J154" s="49">
        <v>50000</v>
      </c>
      <c r="K154" s="48">
        <v>1435</v>
      </c>
      <c r="L154" s="48">
        <v>10116.36</v>
      </c>
      <c r="M154" s="49">
        <v>1520</v>
      </c>
      <c r="N154" s="48">
        <v>0</v>
      </c>
      <c r="O154" s="48">
        <v>13071.36</v>
      </c>
      <c r="P154" s="50">
        <v>36928.639999999999</v>
      </c>
    </row>
    <row r="155" spans="1:16" ht="25.5" x14ac:dyDescent="0.2">
      <c r="A155" s="47">
        <v>154</v>
      </c>
      <c r="B155" s="52" t="s">
        <v>136</v>
      </c>
      <c r="C155" s="33" t="s">
        <v>172</v>
      </c>
      <c r="D155" s="33" t="s">
        <v>104</v>
      </c>
      <c r="E155" s="33" t="s">
        <v>49</v>
      </c>
      <c r="F155" s="34" t="s">
        <v>221</v>
      </c>
      <c r="G155" s="33" t="s">
        <v>328</v>
      </c>
      <c r="H155" s="34">
        <v>10000</v>
      </c>
      <c r="I155" s="48">
        <v>0</v>
      </c>
      <c r="J155" s="49">
        <v>10000</v>
      </c>
      <c r="K155" s="48">
        <v>287</v>
      </c>
      <c r="L155" s="48">
        <v>1148.33</v>
      </c>
      <c r="M155" s="49">
        <v>304</v>
      </c>
      <c r="N155" s="48">
        <v>0</v>
      </c>
      <c r="O155" s="48">
        <v>1739.33</v>
      </c>
      <c r="P155" s="50">
        <v>8260.67</v>
      </c>
    </row>
    <row r="156" spans="1:16" ht="24" x14ac:dyDescent="0.2">
      <c r="A156" s="47">
        <v>155</v>
      </c>
      <c r="B156" s="52" t="s">
        <v>12</v>
      </c>
      <c r="C156" s="33" t="s">
        <v>163</v>
      </c>
      <c r="D156" s="33" t="s">
        <v>237</v>
      </c>
      <c r="E156" s="33" t="s">
        <v>48</v>
      </c>
      <c r="F156" s="34" t="s">
        <v>221</v>
      </c>
      <c r="G156" s="33" t="s">
        <v>328</v>
      </c>
      <c r="H156" s="34">
        <v>30000</v>
      </c>
      <c r="I156" s="48">
        <v>0</v>
      </c>
      <c r="J156" s="49">
        <v>30000</v>
      </c>
      <c r="K156" s="48">
        <v>861</v>
      </c>
      <c r="L156" s="48">
        <v>7056.75</v>
      </c>
      <c r="M156" s="49">
        <v>912</v>
      </c>
      <c r="N156" s="48">
        <v>0</v>
      </c>
      <c r="O156" s="48">
        <v>8829.75</v>
      </c>
      <c r="P156" s="50">
        <v>21170.25</v>
      </c>
    </row>
    <row r="157" spans="1:16" ht="25.5" x14ac:dyDescent="0.2">
      <c r="A157" s="47">
        <v>156</v>
      </c>
      <c r="B157" s="52" t="s">
        <v>85</v>
      </c>
      <c r="C157" s="33" t="s">
        <v>162</v>
      </c>
      <c r="D157" s="33" t="s">
        <v>253</v>
      </c>
      <c r="E157" s="33" t="s">
        <v>49</v>
      </c>
      <c r="F157" s="34" t="s">
        <v>221</v>
      </c>
      <c r="G157" s="33" t="s">
        <v>328</v>
      </c>
      <c r="H157" s="34">
        <v>10000</v>
      </c>
      <c r="I157" s="48">
        <v>0</v>
      </c>
      <c r="J157" s="49">
        <v>10000</v>
      </c>
      <c r="K157" s="48">
        <v>287</v>
      </c>
      <c r="L157" s="48">
        <v>1148.33</v>
      </c>
      <c r="M157" s="49">
        <v>304</v>
      </c>
      <c r="N157" s="48">
        <v>0</v>
      </c>
      <c r="O157" s="48">
        <v>1739.33</v>
      </c>
      <c r="P157" s="50">
        <v>8260.67</v>
      </c>
    </row>
    <row r="158" spans="1:16" ht="25.5" x14ac:dyDescent="0.2">
      <c r="A158" s="47">
        <v>157</v>
      </c>
      <c r="B158" s="52" t="s">
        <v>9</v>
      </c>
      <c r="C158" s="33" t="s">
        <v>176</v>
      </c>
      <c r="D158" s="33" t="s">
        <v>8</v>
      </c>
      <c r="E158" s="33" t="s">
        <v>48</v>
      </c>
      <c r="F158" s="34" t="s">
        <v>221</v>
      </c>
      <c r="G158" s="33" t="s">
        <v>328</v>
      </c>
      <c r="H158" s="34">
        <v>5000</v>
      </c>
      <c r="I158" s="48">
        <v>0</v>
      </c>
      <c r="J158" s="49">
        <v>5000</v>
      </c>
      <c r="K158" s="48">
        <v>143.5</v>
      </c>
      <c r="L158" s="48">
        <v>705.67</v>
      </c>
      <c r="M158" s="49">
        <v>152</v>
      </c>
      <c r="N158" s="48">
        <v>0</v>
      </c>
      <c r="O158" s="48">
        <v>1001.17</v>
      </c>
      <c r="P158" s="50">
        <v>3998.83</v>
      </c>
    </row>
    <row r="159" spans="1:16" ht="25.5" x14ac:dyDescent="0.2">
      <c r="A159" s="47">
        <v>158</v>
      </c>
      <c r="B159" s="52" t="s">
        <v>54</v>
      </c>
      <c r="C159" s="33" t="s">
        <v>176</v>
      </c>
      <c r="D159" s="33" t="s">
        <v>8</v>
      </c>
      <c r="E159" s="33" t="s">
        <v>49</v>
      </c>
      <c r="F159" s="34" t="s">
        <v>221</v>
      </c>
      <c r="G159" s="33" t="s">
        <v>328</v>
      </c>
      <c r="H159" s="34">
        <v>5000</v>
      </c>
      <c r="I159" s="48">
        <v>0</v>
      </c>
      <c r="J159" s="49">
        <v>5000</v>
      </c>
      <c r="K159" s="48">
        <v>143.5</v>
      </c>
      <c r="L159" s="48">
        <v>705.67</v>
      </c>
      <c r="M159" s="49">
        <v>152</v>
      </c>
      <c r="N159" s="48">
        <v>0</v>
      </c>
      <c r="O159" s="48">
        <v>1001.17</v>
      </c>
      <c r="P159" s="50">
        <v>3998.83</v>
      </c>
    </row>
    <row r="160" spans="1:16" ht="25.5" x14ac:dyDescent="0.2">
      <c r="A160" s="47">
        <v>159</v>
      </c>
      <c r="B160" s="52" t="s">
        <v>116</v>
      </c>
      <c r="C160" s="33" t="s">
        <v>176</v>
      </c>
      <c r="D160" s="33" t="s">
        <v>98</v>
      </c>
      <c r="E160" s="33" t="s">
        <v>49</v>
      </c>
      <c r="F160" s="34" t="s">
        <v>222</v>
      </c>
      <c r="G160" s="33" t="s">
        <v>328</v>
      </c>
      <c r="H160" s="34">
        <v>10000</v>
      </c>
      <c r="I160" s="48">
        <v>0</v>
      </c>
      <c r="J160" s="49">
        <v>10000</v>
      </c>
      <c r="K160" s="48">
        <v>287</v>
      </c>
      <c r="L160" s="48">
        <v>1148.33</v>
      </c>
      <c r="M160" s="49">
        <v>304</v>
      </c>
      <c r="N160" s="48">
        <v>0</v>
      </c>
      <c r="O160" s="48">
        <v>1739.33</v>
      </c>
      <c r="P160" s="50">
        <v>8260.67</v>
      </c>
    </row>
    <row r="161" spans="1:16" ht="25.5" x14ac:dyDescent="0.2">
      <c r="A161" s="47">
        <v>160</v>
      </c>
      <c r="B161" s="52" t="s">
        <v>38</v>
      </c>
      <c r="C161" s="33" t="s">
        <v>173</v>
      </c>
      <c r="D161" s="33" t="s">
        <v>255</v>
      </c>
      <c r="E161" s="33" t="s">
        <v>49</v>
      </c>
      <c r="F161" s="34" t="s">
        <v>221</v>
      </c>
      <c r="G161" s="33" t="s">
        <v>328</v>
      </c>
      <c r="H161" s="34">
        <v>40000</v>
      </c>
      <c r="I161" s="48">
        <v>0</v>
      </c>
      <c r="J161" s="49">
        <v>40000</v>
      </c>
      <c r="K161" s="48">
        <v>1148</v>
      </c>
      <c r="L161" s="48">
        <v>9409</v>
      </c>
      <c r="M161" s="49">
        <v>1216</v>
      </c>
      <c r="N161" s="48">
        <v>0</v>
      </c>
      <c r="O161" s="48">
        <v>11773</v>
      </c>
      <c r="P161" s="50">
        <v>28227</v>
      </c>
    </row>
    <row r="162" spans="1:16" ht="25.5" x14ac:dyDescent="0.2">
      <c r="A162" s="53">
        <v>161</v>
      </c>
      <c r="B162" s="54" t="s">
        <v>188</v>
      </c>
      <c r="C162" s="55" t="s">
        <v>173</v>
      </c>
      <c r="D162" s="55" t="s">
        <v>249</v>
      </c>
      <c r="E162" s="55" t="s">
        <v>49</v>
      </c>
      <c r="F162" s="56" t="s">
        <v>221</v>
      </c>
      <c r="G162" s="55" t="s">
        <v>328</v>
      </c>
      <c r="H162" s="56">
        <v>15000</v>
      </c>
      <c r="I162" s="57">
        <v>0</v>
      </c>
      <c r="J162" s="58">
        <v>15000</v>
      </c>
      <c r="K162" s="57">
        <v>430.5</v>
      </c>
      <c r="L162" s="57">
        <v>1854</v>
      </c>
      <c r="M162" s="58">
        <v>456</v>
      </c>
      <c r="N162" s="57">
        <v>0</v>
      </c>
      <c r="O162" s="57">
        <v>2740.5</v>
      </c>
      <c r="P162" s="59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Mayo 2024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Mayo 2024'!Área_de_impresión</vt:lpstr>
      <vt:lpstr>BaseDeDatos</vt:lpstr>
      <vt:lpstr>'Nomina Vigilancia Mayo 2024'!Títulos_a_imprimir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2024-06-10T13:47:43Z</cp:lastPrinted>
  <dcterms:created xsi:type="dcterms:W3CDTF">2017-10-11T04:49:31Z</dcterms:created>
  <dcterms:modified xsi:type="dcterms:W3CDTF">2024-06-10T16:27:51Z</dcterms:modified>
</cp:coreProperties>
</file>